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38f67f28259947/Desktop/"/>
    </mc:Choice>
  </mc:AlternateContent>
  <xr:revisionPtr revIDLastSave="0" documentId="8_{C127FAB6-C12D-47F9-B518-299F8C060072}" xr6:coauthVersionLast="47" xr6:coauthVersionMax="47" xr10:uidLastSave="{00000000-0000-0000-0000-000000000000}"/>
  <bookViews>
    <workbookView xWindow="-108" yWindow="-108" windowWidth="23256" windowHeight="12456" xr2:uid="{E60275B7-B89B-4741-BA59-8AFB88E89A76}"/>
  </bookViews>
  <sheets>
    <sheet name="月額料金設定理由" sheetId="1" r:id="rId1"/>
    <sheet name="電気代" sheetId="2" r:id="rId2"/>
  </sheets>
  <definedNames>
    <definedName name="_xlnm._FilterDatabase" localSheetId="1" hidden="1">電気代!$C$7:$AG$7</definedName>
    <definedName name="_xlnm.Print_Area" localSheetId="1">電気代!$A$1:$AH$124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0" i="2" l="1"/>
  <c r="Q130" i="2" s="1"/>
  <c r="G130" i="2"/>
  <c r="J130" i="2" s="1"/>
  <c r="N129" i="2"/>
  <c r="Q129" i="2" s="1"/>
  <c r="G129" i="2"/>
  <c r="J129" i="2" s="1"/>
  <c r="N128" i="2"/>
  <c r="Q128" i="2" s="1"/>
  <c r="G128" i="2"/>
  <c r="J128" i="2" s="1"/>
  <c r="AE103" i="2"/>
  <c r="X103" i="2"/>
  <c r="Q103" i="2"/>
  <c r="J103" i="2"/>
  <c r="AE102" i="2"/>
  <c r="X102" i="2"/>
  <c r="Q102" i="2"/>
  <c r="J102" i="2"/>
  <c r="AE101" i="2"/>
  <c r="X101" i="2"/>
  <c r="Q101" i="2"/>
  <c r="J101" i="2"/>
  <c r="AE100" i="2"/>
  <c r="X100" i="2"/>
  <c r="Q100" i="2"/>
  <c r="J100" i="2"/>
  <c r="AE99" i="2"/>
  <c r="X99" i="2"/>
  <c r="Q99" i="2"/>
  <c r="J99" i="2"/>
  <c r="AE98" i="2"/>
  <c r="X98" i="2"/>
  <c r="Q98" i="2"/>
  <c r="J98" i="2"/>
  <c r="AE97" i="2"/>
  <c r="X97" i="2"/>
  <c r="Q97" i="2"/>
  <c r="J97" i="2"/>
  <c r="AE96" i="2"/>
  <c r="X96" i="2"/>
  <c r="Q96" i="2"/>
  <c r="J96" i="2"/>
  <c r="AE95" i="2"/>
  <c r="X95" i="2"/>
  <c r="Q95" i="2"/>
  <c r="J95" i="2"/>
  <c r="AE94" i="2"/>
  <c r="X94" i="2"/>
  <c r="Q94" i="2"/>
  <c r="J94" i="2"/>
  <c r="AE93" i="2"/>
  <c r="X93" i="2"/>
  <c r="Q93" i="2"/>
  <c r="J93" i="2"/>
  <c r="AE92" i="2"/>
  <c r="X92" i="2"/>
  <c r="Q92" i="2"/>
  <c r="J92" i="2"/>
  <c r="AE91" i="2"/>
  <c r="X91" i="2"/>
  <c r="Q91" i="2"/>
  <c r="J91" i="2"/>
  <c r="AE90" i="2"/>
  <c r="X90" i="2"/>
  <c r="Q90" i="2"/>
  <c r="J90" i="2"/>
  <c r="AE89" i="2"/>
  <c r="X89" i="2"/>
  <c r="Q89" i="2"/>
  <c r="J89" i="2"/>
  <c r="AE88" i="2"/>
  <c r="X88" i="2"/>
  <c r="Q88" i="2"/>
  <c r="J88" i="2"/>
  <c r="AE87" i="2"/>
  <c r="X87" i="2"/>
  <c r="Q87" i="2"/>
  <c r="J87" i="2"/>
  <c r="AE86" i="2"/>
  <c r="X86" i="2"/>
  <c r="Q86" i="2"/>
  <c r="J86" i="2"/>
  <c r="AE85" i="2"/>
  <c r="X85" i="2"/>
  <c r="Q85" i="2"/>
  <c r="J85" i="2"/>
  <c r="AE84" i="2"/>
  <c r="X84" i="2"/>
  <c r="Q84" i="2"/>
  <c r="J84" i="2"/>
  <c r="AE83" i="2"/>
  <c r="X83" i="2"/>
  <c r="Q83" i="2"/>
  <c r="J83" i="2"/>
  <c r="AE82" i="2"/>
  <c r="X82" i="2"/>
  <c r="Q82" i="2"/>
  <c r="J82" i="2"/>
  <c r="AE81" i="2"/>
  <c r="X81" i="2"/>
  <c r="Q81" i="2"/>
  <c r="J81" i="2"/>
  <c r="AE80" i="2"/>
  <c r="X80" i="2"/>
  <c r="Q80" i="2"/>
  <c r="J80" i="2"/>
  <c r="AE79" i="2"/>
  <c r="X79" i="2"/>
  <c r="Q79" i="2"/>
  <c r="J79" i="2"/>
  <c r="AE78" i="2"/>
  <c r="X78" i="2"/>
  <c r="Q78" i="2"/>
  <c r="J78" i="2"/>
  <c r="AE77" i="2"/>
  <c r="X77" i="2"/>
  <c r="Q77" i="2"/>
  <c r="J77" i="2"/>
  <c r="AE76" i="2"/>
  <c r="X76" i="2"/>
  <c r="Q76" i="2"/>
  <c r="J76" i="2"/>
  <c r="AE75" i="2"/>
  <c r="X75" i="2"/>
  <c r="Q75" i="2"/>
  <c r="J75" i="2"/>
  <c r="AE74" i="2"/>
  <c r="X74" i="2"/>
  <c r="Q74" i="2"/>
  <c r="J74" i="2"/>
  <c r="AE73" i="2"/>
  <c r="X73" i="2"/>
  <c r="Q73" i="2"/>
  <c r="J73" i="2"/>
  <c r="AE72" i="2"/>
  <c r="X72" i="2"/>
  <c r="Q72" i="2"/>
  <c r="J72" i="2"/>
  <c r="AE71" i="2"/>
  <c r="X71" i="2"/>
  <c r="Q71" i="2"/>
  <c r="J71" i="2"/>
  <c r="AE70" i="2"/>
  <c r="X70" i="2"/>
  <c r="Q70" i="2"/>
  <c r="J70" i="2"/>
  <c r="AE69" i="2"/>
  <c r="X69" i="2"/>
  <c r="Q69" i="2"/>
  <c r="J69" i="2"/>
  <c r="AE68" i="2"/>
  <c r="X68" i="2"/>
  <c r="Q68" i="2"/>
  <c r="J68" i="2"/>
  <c r="AE67" i="2"/>
  <c r="X67" i="2"/>
  <c r="Q67" i="2"/>
  <c r="J67" i="2"/>
  <c r="AE66" i="2"/>
  <c r="X66" i="2"/>
  <c r="Q66" i="2"/>
  <c r="J66" i="2"/>
  <c r="AE65" i="2"/>
  <c r="X65" i="2"/>
  <c r="Q65" i="2"/>
  <c r="J65" i="2"/>
  <c r="AE64" i="2"/>
  <c r="X64" i="2"/>
  <c r="Q64" i="2"/>
  <c r="J64" i="2"/>
  <c r="AE63" i="2"/>
  <c r="X63" i="2"/>
  <c r="Q63" i="2"/>
  <c r="J63" i="2"/>
  <c r="AE62" i="2"/>
  <c r="X62" i="2"/>
  <c r="Q62" i="2"/>
  <c r="J62" i="2"/>
  <c r="AE61" i="2"/>
  <c r="X61" i="2"/>
  <c r="Q61" i="2"/>
  <c r="J61" i="2"/>
  <c r="AE60" i="2"/>
  <c r="X60" i="2"/>
  <c r="Q60" i="2"/>
  <c r="J60" i="2"/>
  <c r="AE59" i="2"/>
  <c r="X59" i="2"/>
  <c r="Q59" i="2"/>
  <c r="J59" i="2"/>
  <c r="AE58" i="2"/>
  <c r="X58" i="2"/>
  <c r="Q58" i="2"/>
  <c r="J58" i="2"/>
  <c r="AE57" i="2"/>
  <c r="X57" i="2"/>
  <c r="Q57" i="2"/>
  <c r="J57" i="2"/>
  <c r="AE56" i="2"/>
  <c r="X56" i="2"/>
  <c r="Q56" i="2"/>
  <c r="J56" i="2"/>
  <c r="AE55" i="2"/>
  <c r="X55" i="2"/>
  <c r="Q55" i="2"/>
  <c r="J55" i="2"/>
  <c r="AE54" i="2"/>
  <c r="X54" i="2"/>
  <c r="Q54" i="2"/>
  <c r="J54" i="2"/>
  <c r="AE53" i="2"/>
  <c r="X53" i="2"/>
  <c r="Q53" i="2"/>
  <c r="J53" i="2"/>
  <c r="AE52" i="2"/>
  <c r="X52" i="2"/>
  <c r="Q52" i="2"/>
  <c r="J52" i="2"/>
  <c r="AE51" i="2"/>
  <c r="X51" i="2"/>
  <c r="Q51" i="2"/>
  <c r="J51" i="2"/>
  <c r="AE50" i="2"/>
  <c r="X50" i="2"/>
  <c r="Q50" i="2"/>
  <c r="J50" i="2"/>
  <c r="AE49" i="2"/>
  <c r="X49" i="2"/>
  <c r="Q49" i="2"/>
  <c r="J49" i="2"/>
  <c r="AE48" i="2"/>
  <c r="X48" i="2"/>
  <c r="Q48" i="2"/>
  <c r="J48" i="2"/>
  <c r="AE47" i="2"/>
  <c r="X47" i="2"/>
  <c r="Q47" i="2"/>
  <c r="J47" i="2"/>
  <c r="AE46" i="2"/>
  <c r="X46" i="2"/>
  <c r="Q46" i="2"/>
  <c r="J46" i="2"/>
  <c r="AE45" i="2"/>
  <c r="X45" i="2"/>
  <c r="Q45" i="2"/>
  <c r="J45" i="2"/>
  <c r="AE44" i="2"/>
  <c r="X44" i="2"/>
  <c r="Q44" i="2"/>
  <c r="J44" i="2"/>
  <c r="AE43" i="2"/>
  <c r="X43" i="2"/>
  <c r="Q43" i="2"/>
  <c r="J43" i="2"/>
  <c r="AE42" i="2"/>
  <c r="X42" i="2"/>
  <c r="Q42" i="2"/>
  <c r="J42" i="2"/>
  <c r="AE41" i="2"/>
  <c r="X41" i="2"/>
  <c r="Q41" i="2"/>
  <c r="J41" i="2"/>
  <c r="AE40" i="2"/>
  <c r="X40" i="2"/>
  <c r="Q40" i="2"/>
  <c r="J40" i="2"/>
  <c r="AE39" i="2"/>
  <c r="X39" i="2"/>
  <c r="Q39" i="2"/>
  <c r="J39" i="2"/>
  <c r="AE38" i="2"/>
  <c r="X38" i="2"/>
  <c r="Q38" i="2"/>
  <c r="J38" i="2"/>
  <c r="AE37" i="2"/>
  <c r="X37" i="2"/>
  <c r="Q37" i="2"/>
  <c r="J37" i="2"/>
  <c r="AE36" i="2"/>
  <c r="X36" i="2"/>
  <c r="Q36" i="2"/>
  <c r="J36" i="2"/>
  <c r="AE35" i="2"/>
  <c r="X35" i="2"/>
  <c r="Q35" i="2"/>
  <c r="J35" i="2"/>
  <c r="AE34" i="2"/>
  <c r="X34" i="2"/>
  <c r="Q34" i="2"/>
  <c r="J34" i="2"/>
  <c r="AE33" i="2"/>
  <c r="X33" i="2"/>
  <c r="Q33" i="2"/>
  <c r="J33" i="2"/>
  <c r="AE32" i="2"/>
  <c r="X32" i="2"/>
  <c r="Q32" i="2"/>
  <c r="J32" i="2"/>
  <c r="AE31" i="2"/>
  <c r="X31" i="2"/>
  <c r="Q31" i="2"/>
  <c r="J31" i="2"/>
  <c r="AE30" i="2"/>
  <c r="X30" i="2"/>
  <c r="Q30" i="2"/>
  <c r="J30" i="2"/>
  <c r="AE29" i="2"/>
  <c r="X29" i="2"/>
  <c r="Q29" i="2"/>
  <c r="J29" i="2"/>
  <c r="AE28" i="2"/>
  <c r="X28" i="2"/>
  <c r="Q28" i="2"/>
  <c r="J28" i="2"/>
  <c r="AE27" i="2"/>
  <c r="X27" i="2"/>
  <c r="Q27" i="2"/>
  <c r="J27" i="2"/>
  <c r="AE26" i="2"/>
  <c r="X26" i="2"/>
  <c r="Q26" i="2"/>
  <c r="J26" i="2"/>
  <c r="AE25" i="2"/>
  <c r="X25" i="2"/>
  <c r="Q25" i="2"/>
  <c r="J25" i="2"/>
  <c r="AE24" i="2"/>
  <c r="X24" i="2"/>
  <c r="Q24" i="2"/>
  <c r="J24" i="2"/>
  <c r="AE23" i="2"/>
  <c r="X23" i="2"/>
  <c r="Q23" i="2"/>
  <c r="J23" i="2"/>
  <c r="AE22" i="2"/>
  <c r="X22" i="2"/>
  <c r="Q22" i="2"/>
  <c r="J22" i="2"/>
  <c r="AE21" i="2"/>
  <c r="X21" i="2"/>
  <c r="Q21" i="2"/>
  <c r="J21" i="2"/>
  <c r="AE20" i="2"/>
  <c r="X20" i="2"/>
  <c r="Q20" i="2"/>
  <c r="J20" i="2"/>
  <c r="AE19" i="2"/>
  <c r="X19" i="2"/>
  <c r="Q19" i="2"/>
  <c r="J19" i="2"/>
  <c r="AE18" i="2"/>
  <c r="X18" i="2"/>
  <c r="Q18" i="2"/>
  <c r="J18" i="2"/>
  <c r="AE17" i="2"/>
  <c r="X17" i="2"/>
  <c r="Q17" i="2"/>
  <c r="J17" i="2"/>
  <c r="AE16" i="2"/>
  <c r="X16" i="2"/>
  <c r="Q16" i="2"/>
  <c r="J16" i="2"/>
  <c r="AE15" i="2"/>
  <c r="X15" i="2"/>
  <c r="Q15" i="2"/>
  <c r="J15" i="2"/>
  <c r="AE14" i="2"/>
  <c r="X14" i="2"/>
  <c r="Q14" i="2"/>
  <c r="J14" i="2"/>
  <c r="AE13" i="2"/>
  <c r="X13" i="2"/>
  <c r="Q13" i="2"/>
  <c r="J13" i="2"/>
  <c r="AE12" i="2"/>
  <c r="X12" i="2"/>
  <c r="Q12" i="2"/>
  <c r="J12" i="2"/>
  <c r="AE11" i="2"/>
  <c r="X11" i="2"/>
  <c r="Q11" i="2"/>
  <c r="J11" i="2"/>
  <c r="AE10" i="2"/>
  <c r="X10" i="2"/>
  <c r="Q10" i="2"/>
  <c r="J10" i="2"/>
  <c r="AE9" i="2"/>
  <c r="X9" i="2"/>
  <c r="Q9" i="2"/>
  <c r="J9" i="2"/>
  <c r="AE8" i="2"/>
  <c r="X8" i="2"/>
  <c r="Q8" i="2"/>
  <c r="J8" i="2"/>
  <c r="J7" i="1"/>
  <c r="N7" i="1" s="1"/>
  <c r="R7" i="1" s="1"/>
  <c r="J8" i="1"/>
  <c r="N8" i="1" s="1"/>
  <c r="R8" i="1" s="1"/>
  <c r="J9" i="1"/>
  <c r="N9" i="1" s="1"/>
  <c r="R9" i="1" s="1"/>
  <c r="J10" i="1"/>
  <c r="N10" i="1" s="1"/>
  <c r="R10" i="1" s="1"/>
  <c r="J11" i="1"/>
  <c r="N11" i="1" s="1"/>
  <c r="R11" i="1" s="1"/>
  <c r="J12" i="1"/>
  <c r="N12" i="1" s="1"/>
  <c r="R12" i="1" s="1"/>
  <c r="J13" i="1"/>
  <c r="N13" i="1" s="1"/>
  <c r="R13" i="1" s="1"/>
  <c r="J14" i="1"/>
  <c r="N14" i="1" s="1"/>
  <c r="R14" i="1" s="1"/>
  <c r="J6" i="1"/>
  <c r="N6" i="1" s="1"/>
  <c r="R6" i="1" s="1"/>
  <c r="R15" i="1" l="1"/>
</calcChain>
</file>

<file path=xl/sharedStrings.xml><?xml version="1.0" encoding="utf-8"?>
<sst xmlns="http://schemas.openxmlformats.org/spreadsheetml/2006/main" count="589" uniqueCount="122">
  <si>
    <t>EV</t>
    <phoneticPr fontId="2"/>
  </si>
  <si>
    <t>PHEV</t>
    <phoneticPr fontId="2"/>
  </si>
  <si>
    <t>リーフ</t>
    <phoneticPr fontId="2"/>
  </si>
  <si>
    <t>アリア</t>
    <phoneticPr fontId="2"/>
  </si>
  <si>
    <t>kWh</t>
    <phoneticPr fontId="2"/>
  </si>
  <si>
    <t>アウトランダー</t>
    <phoneticPr fontId="2"/>
  </si>
  <si>
    <t>プリウス</t>
    <phoneticPr fontId="2"/>
  </si>
  <si>
    <t>種類</t>
    <rPh sb="0" eb="2">
      <t>シュルイ</t>
    </rPh>
    <phoneticPr fontId="2"/>
  </si>
  <si>
    <t>メーカー</t>
    <phoneticPr fontId="2"/>
  </si>
  <si>
    <t>車種</t>
    <rPh sb="0" eb="2">
      <t>シャシュ</t>
    </rPh>
    <phoneticPr fontId="2"/>
  </si>
  <si>
    <t>仕様</t>
    <rPh sb="0" eb="2">
      <t>シヨウ</t>
    </rPh>
    <phoneticPr fontId="2"/>
  </si>
  <si>
    <t>総電力量</t>
    <phoneticPr fontId="2"/>
  </si>
  <si>
    <t>Tesla</t>
    <phoneticPr fontId="2"/>
  </si>
  <si>
    <t>Nissan</t>
    <phoneticPr fontId="2"/>
  </si>
  <si>
    <t>Mitsubishi</t>
    <phoneticPr fontId="2"/>
  </si>
  <si>
    <t>Toyota</t>
    <phoneticPr fontId="2"/>
  </si>
  <si>
    <t>MODEL 3</t>
    <phoneticPr fontId="2"/>
  </si>
  <si>
    <t>Standard＋</t>
    <phoneticPr fontId="2"/>
  </si>
  <si>
    <t>RWD</t>
    <phoneticPr fontId="2"/>
  </si>
  <si>
    <t>Long Range</t>
    <phoneticPr fontId="2"/>
  </si>
  <si>
    <t>Performance</t>
    <phoneticPr fontId="2"/>
  </si>
  <si>
    <t>AWD</t>
    <phoneticPr fontId="2"/>
  </si>
  <si>
    <t>40kWh</t>
    <phoneticPr fontId="2"/>
  </si>
  <si>
    <t>62kWh</t>
    <phoneticPr fontId="2"/>
  </si>
  <si>
    <t>65kWh</t>
    <phoneticPr fontId="2"/>
  </si>
  <si>
    <t>90kWh</t>
    <phoneticPr fontId="2"/>
  </si>
  <si>
    <t>満充電時間</t>
    <rPh sb="0" eb="3">
      <t>マンジュウデン</t>
    </rPh>
    <rPh sb="3" eb="5">
      <t>ジカン</t>
    </rPh>
    <phoneticPr fontId="2"/>
  </si>
  <si>
    <t>h</t>
    <phoneticPr fontId="2"/>
  </si>
  <si>
    <t>3kWでの</t>
    <phoneticPr fontId="2"/>
  </si>
  <si>
    <t>電気単価</t>
    <rPh sb="0" eb="2">
      <t>デンキ</t>
    </rPh>
    <rPh sb="2" eb="4">
      <t>タンカ</t>
    </rPh>
    <phoneticPr fontId="2"/>
  </si>
  <si>
    <t>円/kWh</t>
    <rPh sb="0" eb="1">
      <t>エン</t>
    </rPh>
    <phoneticPr fontId="2"/>
  </si>
  <si>
    <t>円/回</t>
    <rPh sb="0" eb="1">
      <t>エン</t>
    </rPh>
    <rPh sb="2" eb="3">
      <t>カイ</t>
    </rPh>
    <phoneticPr fontId="2"/>
  </si>
  <si>
    <t>充電回数</t>
    <rPh sb="0" eb="2">
      <t>ジュウデン</t>
    </rPh>
    <rPh sb="2" eb="4">
      <t>カイスウ</t>
    </rPh>
    <phoneticPr fontId="2"/>
  </si>
  <si>
    <t>回</t>
    <rPh sb="0" eb="1">
      <t>カイ</t>
    </rPh>
    <phoneticPr fontId="2"/>
  </si>
  <si>
    <t>した時の価格</t>
    <rPh sb="2" eb="3">
      <t>トキ</t>
    </rPh>
    <rPh sb="4" eb="6">
      <t>カカク</t>
    </rPh>
    <phoneticPr fontId="2"/>
  </si>
  <si>
    <t>3kWで満充電</t>
    <phoneticPr fontId="2"/>
  </si>
  <si>
    <t>電気代総額</t>
    <rPh sb="0" eb="2">
      <t>デンキ</t>
    </rPh>
    <rPh sb="2" eb="3">
      <t>ダイ</t>
    </rPh>
    <rPh sb="3" eb="5">
      <t>ソウガク</t>
    </rPh>
    <phoneticPr fontId="2"/>
  </si>
  <si>
    <t>仮置き</t>
    <rPh sb="0" eb="2">
      <t>カリオ</t>
    </rPh>
    <phoneticPr fontId="2"/>
  </si>
  <si>
    <t>円/月</t>
    <rPh sb="0" eb="1">
      <t>エン</t>
    </rPh>
    <rPh sb="2" eb="3">
      <t>ツキ</t>
    </rPh>
    <phoneticPr fontId="2"/>
  </si>
  <si>
    <t>※普通充電 充電出力値(剛力建設の方で無料設置した場合)</t>
    <rPh sb="1" eb="3">
      <t>フツウ</t>
    </rPh>
    <rPh sb="3" eb="5">
      <t>ジュウデン</t>
    </rPh>
    <rPh sb="6" eb="8">
      <t>ジュウデン</t>
    </rPh>
    <rPh sb="8" eb="10">
      <t>シュツリョク</t>
    </rPh>
    <rPh sb="10" eb="11">
      <t>チ</t>
    </rPh>
    <rPh sb="12" eb="14">
      <t>ゴウリキ</t>
    </rPh>
    <rPh sb="14" eb="16">
      <t>ケンセツ</t>
    </rPh>
    <rPh sb="17" eb="18">
      <t>ホウ</t>
    </rPh>
    <rPh sb="19" eb="21">
      <t>ムリョウ</t>
    </rPh>
    <rPh sb="21" eb="23">
      <t>セッチ</t>
    </rPh>
    <rPh sb="25" eb="27">
      <t>バアイ</t>
    </rPh>
    <phoneticPr fontId="2"/>
  </si>
  <si>
    <t>3kW(200V・15A) ・・・</t>
    <phoneticPr fontId="2"/>
  </si>
  <si>
    <t>25,000円</t>
    <rPh sb="6" eb="7">
      <t>エン</t>
    </rPh>
    <phoneticPr fontId="2"/>
  </si>
  <si>
    <t>※普通充電 定期部品交換 (5年毎に定期交換)</t>
    <rPh sb="1" eb="3">
      <t>フツウ</t>
    </rPh>
    <rPh sb="3" eb="5">
      <t>ジュウデン</t>
    </rPh>
    <rPh sb="6" eb="8">
      <t>テイキ</t>
    </rPh>
    <rPh sb="8" eb="10">
      <t>ブヒン</t>
    </rPh>
    <rPh sb="10" eb="12">
      <t>コウカン</t>
    </rPh>
    <rPh sb="15" eb="17">
      <t>ネンゴト</t>
    </rPh>
    <rPh sb="18" eb="20">
      <t>テイキ</t>
    </rPh>
    <rPh sb="20" eb="22">
      <t>コウカン</t>
    </rPh>
    <phoneticPr fontId="2"/>
  </si>
  <si>
    <t>パターン①</t>
    <phoneticPr fontId="2"/>
  </si>
  <si>
    <t>パターン②</t>
    <phoneticPr fontId="2"/>
  </si>
  <si>
    <t>パターン③</t>
    <phoneticPr fontId="2"/>
  </si>
  <si>
    <t>EV/PHEV車を新規で駐車場契約した場合の初期費用(敷金相当)を25,000円で契約して先行して部品交換費用の分を確保し、</t>
    <rPh sb="7" eb="8">
      <t>シャ</t>
    </rPh>
    <rPh sb="9" eb="11">
      <t>シンキ</t>
    </rPh>
    <rPh sb="12" eb="15">
      <t>チュウシャジョウ</t>
    </rPh>
    <rPh sb="15" eb="17">
      <t>ケイヤク</t>
    </rPh>
    <rPh sb="19" eb="21">
      <t>バアイ</t>
    </rPh>
    <rPh sb="22" eb="24">
      <t>ショキ</t>
    </rPh>
    <rPh sb="24" eb="26">
      <t>ヒヨウ</t>
    </rPh>
    <rPh sb="29" eb="31">
      <t>ソウトウ</t>
    </rPh>
    <rPh sb="39" eb="40">
      <t>エン</t>
    </rPh>
    <rPh sb="41" eb="43">
      <t>ケイヤク</t>
    </rPh>
    <rPh sb="45" eb="47">
      <t>センコウ</t>
    </rPh>
    <rPh sb="49" eb="51">
      <t>ブヒン</t>
    </rPh>
    <rPh sb="51" eb="53">
      <t>コウカン</t>
    </rPh>
    <rPh sb="53" eb="55">
      <t>ヒヨウ</t>
    </rPh>
    <rPh sb="56" eb="57">
      <t>ブン</t>
    </rPh>
    <rPh sb="58" eb="60">
      <t>カクホ</t>
    </rPh>
    <phoneticPr fontId="2"/>
  </si>
  <si>
    <t>1月あたり</t>
    <rPh sb="1" eb="2">
      <t>ツキ</t>
    </rPh>
    <phoneticPr fontId="2"/>
  </si>
  <si>
    <t>・・・ 1回当たりの工事費用 (5年フル稼働した場合で、充電ポート部品交換するケースを想定)</t>
    <rPh sb="5" eb="6">
      <t>カイ</t>
    </rPh>
    <rPh sb="6" eb="7">
      <t>ア</t>
    </rPh>
    <rPh sb="10" eb="12">
      <t>コウジ</t>
    </rPh>
    <rPh sb="12" eb="14">
      <t>ヒヨウ</t>
    </rPh>
    <rPh sb="17" eb="18">
      <t>ネン</t>
    </rPh>
    <rPh sb="20" eb="22">
      <t>カドウ</t>
    </rPh>
    <rPh sb="24" eb="26">
      <t>バアイ</t>
    </rPh>
    <rPh sb="28" eb="30">
      <t>ジュウデン</t>
    </rPh>
    <rPh sb="33" eb="35">
      <t>ブヒン</t>
    </rPh>
    <rPh sb="35" eb="37">
      <t>コウカン</t>
    </rPh>
    <rPh sb="43" eb="45">
      <t>ソウテイ</t>
    </rPh>
    <phoneticPr fontId="2"/>
  </si>
  <si>
    <t>平均</t>
    <rPh sb="0" eb="2">
      <t>ヘイキン</t>
    </rPh>
    <phoneticPr fontId="2"/>
  </si>
  <si>
    <t>EV/PHEV車を新規で駐車場契約した場合の初期費用を10,000円支払い先行して部品交換費用の分を確保</t>
    <rPh sb="7" eb="8">
      <t>シャ</t>
    </rPh>
    <rPh sb="9" eb="11">
      <t>シンキ</t>
    </rPh>
    <rPh sb="12" eb="15">
      <t>チュウシャジョウ</t>
    </rPh>
    <rPh sb="15" eb="17">
      <t>ケイヤク</t>
    </rPh>
    <rPh sb="19" eb="21">
      <t>バアイ</t>
    </rPh>
    <rPh sb="22" eb="24">
      <t>ショキ</t>
    </rPh>
    <rPh sb="24" eb="26">
      <t>ヒヨウ</t>
    </rPh>
    <rPh sb="33" eb="34">
      <t>エン</t>
    </rPh>
    <rPh sb="34" eb="36">
      <t>シハラ</t>
    </rPh>
    <rPh sb="37" eb="39">
      <t>センコウ</t>
    </rPh>
    <rPh sb="41" eb="43">
      <t>ブヒン</t>
    </rPh>
    <rPh sb="43" eb="45">
      <t>コウカン</t>
    </rPh>
    <rPh sb="45" eb="47">
      <t>ヒヨウ</t>
    </rPh>
    <rPh sb="48" eb="49">
      <t>ブン</t>
    </rPh>
    <rPh sb="50" eb="52">
      <t>カクホ</t>
    </rPh>
    <phoneticPr fontId="2"/>
  </si>
  <si>
    <t>25,000円－10,000円＝15,000円 ・・・工事費用：25,000円から初期投資：10,000円を引いた価格</t>
    <rPh sb="6" eb="7">
      <t>エン</t>
    </rPh>
    <rPh sb="14" eb="15">
      <t>エン</t>
    </rPh>
    <rPh sb="22" eb="23">
      <t>エン</t>
    </rPh>
    <rPh sb="27" eb="29">
      <t>コウジ</t>
    </rPh>
    <rPh sb="29" eb="31">
      <t>ヒヨウ</t>
    </rPh>
    <rPh sb="38" eb="39">
      <t>エン</t>
    </rPh>
    <rPh sb="41" eb="43">
      <t>ショキ</t>
    </rPh>
    <rPh sb="43" eb="45">
      <t>トウシ</t>
    </rPh>
    <rPh sb="52" eb="53">
      <t>エン</t>
    </rPh>
    <rPh sb="54" eb="55">
      <t>ヒ</t>
    </rPh>
    <rPh sb="57" eb="59">
      <t>カカク</t>
    </rPh>
    <phoneticPr fontId="2"/>
  </si>
  <si>
    <r>
      <t>15,000円÷5年÷12ヶ月＝</t>
    </r>
    <r>
      <rPr>
        <b/>
        <u/>
        <sz val="11"/>
        <color theme="1"/>
        <rFont val="Meiryo UI"/>
        <family val="3"/>
        <charset val="128"/>
      </rPr>
      <t>250円/月</t>
    </r>
    <r>
      <rPr>
        <sz val="11"/>
        <color theme="1"/>
        <rFont val="Meiryo UI"/>
        <family val="2"/>
        <charset val="128"/>
      </rPr>
      <t xml:space="preserve"> ・・・残りの15,000円を5年で償却した場合の月々料金上乗せした場合</t>
    </r>
    <rPh sb="26" eb="27">
      <t>ノコ</t>
    </rPh>
    <phoneticPr fontId="2"/>
  </si>
  <si>
    <r>
      <t>25,000円÷5年÷12ヶ月＝</t>
    </r>
    <r>
      <rPr>
        <b/>
        <u/>
        <sz val="11"/>
        <color theme="1"/>
        <rFont val="Meiryo UI"/>
        <family val="3"/>
        <charset val="128"/>
      </rPr>
      <t>416円/月</t>
    </r>
    <r>
      <rPr>
        <sz val="11"/>
        <color theme="1"/>
        <rFont val="Meiryo UI"/>
        <family val="2"/>
        <charset val="128"/>
      </rPr>
      <t xml:space="preserve"> ・・・25,000円を5年で償却した場合の月々料金上乗せした場合</t>
    </r>
    <rPh sb="6" eb="7">
      <t>エン</t>
    </rPh>
    <rPh sb="9" eb="10">
      <t>ネン</t>
    </rPh>
    <rPh sb="14" eb="15">
      <t>ゲツ</t>
    </rPh>
    <rPh sb="19" eb="20">
      <t>エン</t>
    </rPh>
    <rPh sb="21" eb="22">
      <t>ツキ</t>
    </rPh>
    <rPh sb="32" eb="33">
      <t>エン</t>
    </rPh>
    <rPh sb="35" eb="36">
      <t>ネン</t>
    </rPh>
    <rPh sb="37" eb="39">
      <t>ショウキャク</t>
    </rPh>
    <rPh sb="41" eb="43">
      <t>バアイ</t>
    </rPh>
    <rPh sb="44" eb="46">
      <t>ツキヅキ</t>
    </rPh>
    <rPh sb="46" eb="48">
      <t>リョウキン</t>
    </rPh>
    <rPh sb="48" eb="50">
      <t>ウワノ</t>
    </rPh>
    <rPh sb="53" eb="55">
      <t>バアイ</t>
    </rPh>
    <phoneticPr fontId="2"/>
  </si>
  <si>
    <t>(2019年平均)</t>
    <rPh sb="5" eb="6">
      <t>ネン</t>
    </rPh>
    <rPh sb="6" eb="8">
      <t>ヘイキン</t>
    </rPh>
    <phoneticPr fontId="2"/>
  </si>
  <si>
    <t>200V×15A＝3,000W＝3kW</t>
    <phoneticPr fontId="2"/>
  </si>
  <si>
    <t>グレード</t>
    <phoneticPr fontId="2"/>
  </si>
  <si>
    <t>→電気代：1,700円/月(案)</t>
    <rPh sb="1" eb="3">
      <t>デンキ</t>
    </rPh>
    <rPh sb="3" eb="4">
      <t>ダイ</t>
    </rPh>
    <rPh sb="10" eb="11">
      <t>エン</t>
    </rPh>
    <rPh sb="12" eb="13">
      <t>ツキ</t>
    </rPh>
    <rPh sb="14" eb="15">
      <t>アン</t>
    </rPh>
    <phoneticPr fontId="2"/>
  </si>
  <si>
    <t>充電ポートが劣化・過失等で故障・交換工事した場合は25,000円を返却せず、</t>
    <rPh sb="0" eb="2">
      <t>ジュウデン</t>
    </rPh>
    <rPh sb="6" eb="8">
      <t>レッカ</t>
    </rPh>
    <rPh sb="9" eb="11">
      <t>カシツ</t>
    </rPh>
    <rPh sb="11" eb="12">
      <t>トウ</t>
    </rPh>
    <rPh sb="13" eb="15">
      <t>コショウ</t>
    </rPh>
    <rPh sb="16" eb="18">
      <t>コウカン</t>
    </rPh>
    <rPh sb="18" eb="20">
      <t>コウジ</t>
    </rPh>
    <rPh sb="22" eb="24">
      <t>バアイ</t>
    </rPh>
    <rPh sb="31" eb="32">
      <t>エン</t>
    </rPh>
    <rPh sb="33" eb="35">
      <t>ヘンキャク</t>
    </rPh>
    <phoneticPr fontId="2"/>
  </si>
  <si>
    <t>故障しないで契約満了にならなかった場合は25,000円を返却する契約とする。</t>
    <phoneticPr fontId="2"/>
  </si>
  <si>
    <t>※EV/PHEV車 バッテリー容量比較＆月額料金の設定した背景</t>
    <rPh sb="8" eb="9">
      <t>シャ</t>
    </rPh>
    <rPh sb="15" eb="17">
      <t>ヨウリョウ</t>
    </rPh>
    <rPh sb="17" eb="19">
      <t>ヒカク</t>
    </rPh>
    <rPh sb="20" eb="22">
      <t>ツキガク</t>
    </rPh>
    <rPh sb="22" eb="24">
      <t>リョウキン</t>
    </rPh>
    <rPh sb="25" eb="27">
      <t>セッテイ</t>
    </rPh>
    <rPh sb="29" eb="31">
      <t>ハイケイ</t>
    </rPh>
    <phoneticPr fontId="2"/>
  </si>
  <si>
    <t>※充電回数の考え方</t>
    <rPh sb="1" eb="3">
      <t>ジュウデン</t>
    </rPh>
    <rPh sb="3" eb="5">
      <t>カイスウ</t>
    </rPh>
    <rPh sb="6" eb="7">
      <t>カンガ</t>
    </rPh>
    <rPh sb="8" eb="9">
      <t>カタ</t>
    </rPh>
    <phoneticPr fontId="2"/>
  </si>
  <si>
    <t>　　通勤・レジャー等で使う場合の普通充電の頻度は、走行距離や出先での急速充電・普通充電の有無で大幅に変わるが、目安をラフで仮置きした。</t>
    <rPh sb="2" eb="4">
      <t>ツウキン</t>
    </rPh>
    <rPh sb="9" eb="10">
      <t>トウ</t>
    </rPh>
    <rPh sb="11" eb="12">
      <t>ツカ</t>
    </rPh>
    <rPh sb="13" eb="15">
      <t>バアイ</t>
    </rPh>
    <rPh sb="16" eb="18">
      <t>フツウ</t>
    </rPh>
    <rPh sb="18" eb="20">
      <t>ジュウデン</t>
    </rPh>
    <rPh sb="21" eb="23">
      <t>ヒンド</t>
    </rPh>
    <rPh sb="25" eb="27">
      <t>ソウコウ</t>
    </rPh>
    <rPh sb="27" eb="29">
      <t>キョリ</t>
    </rPh>
    <rPh sb="30" eb="32">
      <t>デサキ</t>
    </rPh>
    <rPh sb="34" eb="36">
      <t>キュウソク</t>
    </rPh>
    <rPh sb="36" eb="38">
      <t>ジュウデン</t>
    </rPh>
    <rPh sb="39" eb="41">
      <t>フツウ</t>
    </rPh>
    <rPh sb="41" eb="43">
      <t>ジュウデン</t>
    </rPh>
    <rPh sb="44" eb="46">
      <t>ウム</t>
    </rPh>
    <rPh sb="47" eb="49">
      <t>オオハバ</t>
    </rPh>
    <rPh sb="50" eb="51">
      <t>カ</t>
    </rPh>
    <rPh sb="55" eb="57">
      <t>メヤス</t>
    </rPh>
    <rPh sb="61" eb="63">
      <t>カリオ</t>
    </rPh>
    <phoneticPr fontId="2"/>
  </si>
  <si>
    <t>【プレシス本厚木コンフォート 電気料金 一覧】</t>
    <rPh sb="5" eb="8">
      <t>ホンアツギ</t>
    </rPh>
    <rPh sb="15" eb="19">
      <t>デンキリョウキン</t>
    </rPh>
    <rPh sb="20" eb="22">
      <t>イチラン</t>
    </rPh>
    <phoneticPr fontId="11"/>
  </si>
  <si>
    <t>↓(左上) 共用廊下</t>
    <rPh sb="2" eb="3">
      <t>ヒダリ</t>
    </rPh>
    <rPh sb="3" eb="4">
      <t>ウエ</t>
    </rPh>
    <rPh sb="6" eb="8">
      <t>キョウヨウ</t>
    </rPh>
    <rPh sb="8" eb="10">
      <t>ロウカ</t>
    </rPh>
    <phoneticPr fontId="11"/>
  </si>
  <si>
    <t>↓(左下) 機械式駐車場/エレベーター</t>
    <rPh sb="2" eb="4">
      <t>ヒダリシタ</t>
    </rPh>
    <rPh sb="6" eb="12">
      <t>キカイシキチュウシャジョウ</t>
    </rPh>
    <phoneticPr fontId="11"/>
  </si>
  <si>
    <t>↓(右上) 非常電源コンセント 10階/13階</t>
    <rPh sb="2" eb="3">
      <t>ミギ</t>
    </rPh>
    <rPh sb="3" eb="4">
      <t>ウエ</t>
    </rPh>
    <rPh sb="6" eb="8">
      <t>ヒジョウ</t>
    </rPh>
    <rPh sb="8" eb="10">
      <t>デンゲン</t>
    </rPh>
    <rPh sb="18" eb="19">
      <t>カイ</t>
    </rPh>
    <rPh sb="22" eb="23">
      <t>カイ</t>
    </rPh>
    <phoneticPr fontId="11"/>
  </si>
  <si>
    <t>↓(右下) 地下 消火ポンプ</t>
    <rPh sb="2" eb="4">
      <t>ミギシタ</t>
    </rPh>
    <rPh sb="6" eb="8">
      <t>チカ</t>
    </rPh>
    <rPh sb="9" eb="11">
      <t>ショウカ</t>
    </rPh>
    <phoneticPr fontId="11"/>
  </si>
  <si>
    <t>節目</t>
    <rPh sb="0" eb="2">
      <t>フシメ</t>
    </rPh>
    <phoneticPr fontId="11"/>
  </si>
  <si>
    <t>年</t>
    <rPh sb="0" eb="1">
      <t>ネン</t>
    </rPh>
    <phoneticPr fontId="11"/>
  </si>
  <si>
    <t>月</t>
    <rPh sb="0" eb="1">
      <t>ツキ</t>
    </rPh>
    <phoneticPr fontId="11"/>
  </si>
  <si>
    <t>ご使用</t>
    <rPh sb="1" eb="3">
      <t>シヨウ</t>
    </rPh>
    <phoneticPr fontId="11"/>
  </si>
  <si>
    <t>使用量</t>
    <rPh sb="0" eb="2">
      <t>シヨウ</t>
    </rPh>
    <rPh sb="2" eb="3">
      <t>リョウ</t>
    </rPh>
    <phoneticPr fontId="11"/>
  </si>
  <si>
    <t>電気料金</t>
    <rPh sb="0" eb="2">
      <t>デンキ</t>
    </rPh>
    <phoneticPr fontId="11"/>
  </si>
  <si>
    <t>うち消費</t>
    <rPh sb="2" eb="4">
      <t>ショウヒ</t>
    </rPh>
    <phoneticPr fontId="11"/>
  </si>
  <si>
    <t>単価</t>
    <rPh sb="0" eb="2">
      <t>タンカ</t>
    </rPh>
    <phoneticPr fontId="11"/>
  </si>
  <si>
    <t>ご契約種別</t>
    <rPh sb="1" eb="3">
      <t>ケイヤク</t>
    </rPh>
    <rPh sb="3" eb="5">
      <t>シュベツ</t>
    </rPh>
    <phoneticPr fontId="11"/>
  </si>
  <si>
    <t>ご契約</t>
    <rPh sb="1" eb="3">
      <t>ケイヤク</t>
    </rPh>
    <phoneticPr fontId="11"/>
  </si>
  <si>
    <t>日時</t>
    <phoneticPr fontId="11"/>
  </si>
  <si>
    <t>(kWh)</t>
    <phoneticPr fontId="11"/>
  </si>
  <si>
    <t>(円)</t>
    <rPh sb="1" eb="2">
      <t>エン</t>
    </rPh>
    <phoneticPr fontId="11"/>
  </si>
  <si>
    <t>税等相当額</t>
    <rPh sb="0" eb="1">
      <t>ゼイ</t>
    </rPh>
    <rPh sb="1" eb="2">
      <t>トウ</t>
    </rPh>
    <rPh sb="2" eb="4">
      <t>ソウトウ</t>
    </rPh>
    <rPh sb="4" eb="5">
      <t>ガク</t>
    </rPh>
    <phoneticPr fontId="11"/>
  </si>
  <si>
    <t>(円/kWh)</t>
    <rPh sb="1" eb="2">
      <t>エン</t>
    </rPh>
    <phoneticPr fontId="11"/>
  </si>
  <si>
    <t>日時</t>
  </si>
  <si>
    <t>(日)</t>
    <rPh sb="1" eb="2">
      <t>ヒ</t>
    </rPh>
    <phoneticPr fontId="11"/>
  </si>
  <si>
    <t>第1期</t>
    <rPh sb="0" eb="1">
      <t>ダイ</t>
    </rPh>
    <rPh sb="2" eb="3">
      <t>キ</t>
    </rPh>
    <phoneticPr fontId="11"/>
  </si>
  <si>
    <t>1月</t>
    <rPh sb="1" eb="2">
      <t>ガツ</t>
    </rPh>
    <phoneticPr fontId="1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</si>
  <si>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</si>
  <si>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</si>
  <si>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</si>
  <si>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</si>
  <si>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</si>
  <si>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</si>
  <si>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</si>
  <si>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</si>
  <si>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</si>
  <si>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</si>
  <si>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</si>
  <si>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第2期</t>
    <rPh sb="0" eb="1">
      <t>ダイ</t>
    </rPh>
    <rPh sb="2" eb="3">
      <t>キ</t>
    </rPh>
    <phoneticPr fontId="11"/>
  </si>
  <si>
    <t>第3期</t>
    <rPh sb="0" eb="1">
      <t>ダイ</t>
    </rPh>
    <rPh sb="2" eb="3">
      <t>キ</t>
    </rPh>
    <phoneticPr fontId="11"/>
  </si>
  <si>
    <t>第4期</t>
    <rPh sb="0" eb="1">
      <t>ダイ</t>
    </rPh>
    <rPh sb="2" eb="3">
      <t>キ</t>
    </rPh>
    <phoneticPr fontId="11"/>
  </si>
  <si>
    <t>電化上手</t>
    <rPh sb="0" eb="2">
      <t>デンカ</t>
    </rPh>
    <rPh sb="2" eb="4">
      <t>ジョウズ</t>
    </rPh>
    <phoneticPr fontId="11"/>
  </si>
  <si>
    <t>20kVA</t>
  </si>
  <si>
    <t>低圧電力</t>
    <rPh sb="0" eb="2">
      <t>テイアツ</t>
    </rPh>
    <rPh sb="2" eb="4">
      <t>デンリョク</t>
    </rPh>
    <phoneticPr fontId="11"/>
  </si>
  <si>
    <t>14kW</t>
  </si>
  <si>
    <t>従量電灯B</t>
    <rPh sb="0" eb="2">
      <t>ジュウリョウ</t>
    </rPh>
    <rPh sb="2" eb="4">
      <t>デントウ</t>
    </rPh>
    <phoneticPr fontId="11"/>
  </si>
  <si>
    <t>10A</t>
    <phoneticPr fontId="11"/>
  </si>
  <si>
    <t>23kW</t>
  </si>
  <si>
    <t>10A</t>
  </si>
  <si>
    <t>14kW</t>
    <phoneticPr fontId="11"/>
  </si>
  <si>
    <t>第5期</t>
    <rPh sb="0" eb="1">
      <t>ダイ</t>
    </rPh>
    <rPh sb="2" eb="3">
      <t>キ</t>
    </rPh>
    <phoneticPr fontId="11"/>
  </si>
  <si>
    <t>20kVA</t>
    <phoneticPr fontId="11"/>
  </si>
  <si>
    <t>23kW</t>
    <phoneticPr fontId="11"/>
  </si>
  <si>
    <t>第6期</t>
    <rPh sb="0" eb="1">
      <t>ダイ</t>
    </rPh>
    <rPh sb="2" eb="3">
      <t>キ</t>
    </rPh>
    <phoneticPr fontId="11"/>
  </si>
  <si>
    <t>1月</t>
    <phoneticPr fontId="11"/>
  </si>
  <si>
    <t>電化上手</t>
  </si>
  <si>
    <t>第7期</t>
    <rPh sb="0" eb="1">
      <t>ダイ</t>
    </rPh>
    <rPh sb="2" eb="3">
      <t>キ</t>
    </rPh>
    <phoneticPr fontId="11"/>
  </si>
  <si>
    <t>第8期</t>
    <rPh sb="0" eb="1">
      <t>ダイ</t>
    </rPh>
    <rPh sb="2" eb="3">
      <t>キ</t>
    </rPh>
    <phoneticPr fontId="11"/>
  </si>
  <si>
    <t>【計算式(共用廊下)】</t>
    <rPh sb="1" eb="4">
      <t>ケイサンシキ</t>
    </rPh>
    <rPh sb="5" eb="7">
      <t>キョウヨウ</t>
    </rPh>
    <rPh sb="7" eb="9">
      <t>ロウカ</t>
    </rPh>
    <phoneticPr fontId="11"/>
  </si>
  <si>
    <t>【計算式(機械駐車場/エレベーター)】</t>
    <rPh sb="1" eb="4">
      <t>ケイサンシキ</t>
    </rPh>
    <rPh sb="5" eb="7">
      <t>キカイ</t>
    </rPh>
    <rPh sb="7" eb="10">
      <t>チュウシャジョウ</t>
    </rPh>
    <phoneticPr fontId="11"/>
  </si>
  <si>
    <t>合計</t>
    <rPh sb="0" eb="2">
      <t>ゴウケイ</t>
    </rPh>
    <phoneticPr fontId="11"/>
  </si>
  <si>
    <t>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</si>
</sst>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#,##0.0_ "/>
    <numFmt numFmtId="177" formatCode="#,##0_ "/>
    <numFmt numFmtId="178" formatCode="0.0_ "/>
    <numFmt numFmtId="179" formatCode="0.0_);[Red]\(0.0\)"/>
    <numFmt numFmtId="180" formatCode="#,##0_);[Red]\(#,##0\)"/>
  </numFmts>
  <fonts count="13" x14ac:knownFonts="1">
    <font>
      <sz val="11"/>
      <color theme="1"/>
      <name val="Meiryo UI"/>
      <family val="2"/>
      <charset val="128"/>
    </font>
    <font>
      <sz val="11"/>
      <color rgb="FFFF0000"/>
      <name val="Meiryo UI"/>
      <family val="2"/>
      <charset val="128"/>
    </font>
    <font>
      <sz val="6"/>
      <name val="Meiryo UI"/>
      <family val="2"/>
      <charset val="128"/>
    </font>
    <font>
      <u/>
      <sz val="11"/>
      <color theme="1"/>
      <name val="Meiryo UI"/>
      <family val="2"/>
      <charset val="128"/>
    </font>
    <font>
      <b/>
      <u/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u/>
      <sz val="2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5" fontId="0" fillId="0" borderId="0" xfId="0" applyNumberForma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5" fontId="5" fillId="0" borderId="0" xfId="0" applyNumberFormat="1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5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5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Border="1">
      <alignment vertical="center"/>
    </xf>
    <xf numFmtId="5" fontId="0" fillId="0" borderId="7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>
      <alignment vertical="center"/>
    </xf>
    <xf numFmtId="5" fontId="0" fillId="0" borderId="10" xfId="0" applyNumberForma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176" fontId="0" fillId="0" borderId="17" xfId="0" applyNumberFormat="1" applyBorder="1" applyAlignment="1">
      <alignment horizontal="left" vertical="center"/>
    </xf>
    <xf numFmtId="176" fontId="0" fillId="0" borderId="15" xfId="0" applyNumberFormat="1" applyBorder="1" applyAlignment="1">
      <alignment horizontal="left" vertical="center"/>
    </xf>
    <xf numFmtId="0" fontId="0" fillId="0" borderId="18" xfId="0" applyBorder="1">
      <alignment vertical="center"/>
    </xf>
    <xf numFmtId="176" fontId="0" fillId="0" borderId="19" xfId="0" applyNumberFormat="1" applyBorder="1" applyAlignment="1">
      <alignment horizontal="left" vertical="center"/>
    </xf>
    <xf numFmtId="5" fontId="0" fillId="0" borderId="16" xfId="0" applyNumberFormat="1" applyBorder="1">
      <alignment vertical="center"/>
    </xf>
    <xf numFmtId="5" fontId="0" fillId="0" borderId="14" xfId="0" applyNumberFormat="1" applyBorder="1">
      <alignment vertical="center"/>
    </xf>
    <xf numFmtId="5" fontId="0" fillId="0" borderId="18" xfId="0" applyNumberForma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176" fontId="0" fillId="0" borderId="24" xfId="0" applyNumberFormat="1" applyBorder="1" applyAlignment="1">
      <alignment horizontal="right" vertical="center"/>
    </xf>
    <xf numFmtId="0" fontId="0" fillId="0" borderId="25" xfId="0" applyBorder="1">
      <alignment vertical="center"/>
    </xf>
    <xf numFmtId="176" fontId="0" fillId="0" borderId="22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0" fontId="0" fillId="0" borderId="27" xfId="0" applyBorder="1">
      <alignment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>
      <alignment vertical="center"/>
    </xf>
    <xf numFmtId="0" fontId="0" fillId="0" borderId="37" xfId="0" applyBorder="1">
      <alignment vertical="center"/>
    </xf>
    <xf numFmtId="176" fontId="0" fillId="0" borderId="39" xfId="0" applyNumberFormat="1" applyBorder="1" applyAlignment="1">
      <alignment horizontal="right" vertical="center"/>
    </xf>
    <xf numFmtId="176" fontId="0" fillId="0" borderId="40" xfId="0" applyNumberFormat="1" applyBorder="1" applyAlignment="1">
      <alignment horizontal="left" vertical="center"/>
    </xf>
    <xf numFmtId="0" fontId="0" fillId="0" borderId="41" xfId="0" applyBorder="1">
      <alignment vertical="center"/>
    </xf>
    <xf numFmtId="5" fontId="0" fillId="0" borderId="37" xfId="0" applyNumberFormat="1" applyBorder="1">
      <alignment vertical="center"/>
    </xf>
    <xf numFmtId="5" fontId="0" fillId="0" borderId="38" xfId="0" applyNumberFormat="1" applyBorder="1">
      <alignment vertical="center"/>
    </xf>
    <xf numFmtId="0" fontId="0" fillId="0" borderId="42" xfId="0" applyBorder="1">
      <alignment vertical="center"/>
    </xf>
    <xf numFmtId="0" fontId="0" fillId="0" borderId="30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>
      <alignment vertical="center"/>
    </xf>
    <xf numFmtId="0" fontId="0" fillId="0" borderId="44" xfId="0" applyBorder="1">
      <alignment vertical="center"/>
    </xf>
    <xf numFmtId="176" fontId="0" fillId="0" borderId="46" xfId="0" applyNumberFormat="1" applyBorder="1" applyAlignment="1">
      <alignment horizontal="right" vertical="center"/>
    </xf>
    <xf numFmtId="176" fontId="0" fillId="0" borderId="47" xfId="0" applyNumberFormat="1" applyBorder="1" applyAlignment="1">
      <alignment horizontal="left" vertical="center"/>
    </xf>
    <xf numFmtId="0" fontId="0" fillId="0" borderId="48" xfId="0" applyBorder="1">
      <alignment vertical="center"/>
    </xf>
    <xf numFmtId="5" fontId="0" fillId="0" borderId="44" xfId="0" applyNumberFormat="1" applyBorder="1">
      <alignment vertical="center"/>
    </xf>
    <xf numFmtId="5" fontId="0" fillId="0" borderId="45" xfId="0" applyNumberFormat="1" applyBorder="1">
      <alignment vertical="center"/>
    </xf>
    <xf numFmtId="0" fontId="0" fillId="0" borderId="49" xfId="0" applyBorder="1">
      <alignment vertical="center"/>
    </xf>
    <xf numFmtId="0" fontId="0" fillId="0" borderId="50" xfId="0" applyBorder="1" applyAlignment="1">
      <alignment horizontal="left" vertical="center"/>
    </xf>
    <xf numFmtId="0" fontId="0" fillId="0" borderId="51" xfId="0" applyBorder="1">
      <alignment vertical="center"/>
    </xf>
    <xf numFmtId="0" fontId="0" fillId="0" borderId="50" xfId="0" applyBorder="1">
      <alignment vertical="center"/>
    </xf>
    <xf numFmtId="176" fontId="0" fillId="0" borderId="52" xfId="0" applyNumberFormat="1" applyBorder="1" applyAlignment="1">
      <alignment horizontal="right" vertical="center"/>
    </xf>
    <xf numFmtId="176" fontId="0" fillId="0" borderId="53" xfId="0" applyNumberFormat="1" applyBorder="1" applyAlignment="1">
      <alignment horizontal="left" vertical="center"/>
    </xf>
    <xf numFmtId="0" fontId="0" fillId="0" borderId="54" xfId="0" applyBorder="1">
      <alignment vertical="center"/>
    </xf>
    <xf numFmtId="5" fontId="0" fillId="0" borderId="50" xfId="0" applyNumberFormat="1" applyBorder="1">
      <alignment vertical="center"/>
    </xf>
    <xf numFmtId="5" fontId="0" fillId="0" borderId="51" xfId="0" applyNumberFormat="1" applyBorder="1">
      <alignment vertical="center"/>
    </xf>
    <xf numFmtId="0" fontId="0" fillId="0" borderId="55" xfId="0" applyBorder="1">
      <alignment vertical="center"/>
    </xf>
    <xf numFmtId="0" fontId="0" fillId="0" borderId="56" xfId="0" applyBorder="1" applyAlignment="1">
      <alignment horizontal="left" vertical="center"/>
    </xf>
    <xf numFmtId="0" fontId="0" fillId="0" borderId="57" xfId="0" applyBorder="1">
      <alignment vertical="center"/>
    </xf>
    <xf numFmtId="0" fontId="0" fillId="0" borderId="56" xfId="0" applyBorder="1">
      <alignment vertical="center"/>
    </xf>
    <xf numFmtId="176" fontId="0" fillId="0" borderId="58" xfId="0" applyNumberFormat="1" applyBorder="1" applyAlignment="1">
      <alignment horizontal="right" vertical="center"/>
    </xf>
    <xf numFmtId="176" fontId="0" fillId="0" borderId="59" xfId="0" applyNumberFormat="1" applyBorder="1" applyAlignment="1">
      <alignment horizontal="left" vertical="center"/>
    </xf>
    <xf numFmtId="0" fontId="0" fillId="0" borderId="60" xfId="0" applyBorder="1">
      <alignment vertical="center"/>
    </xf>
    <xf numFmtId="5" fontId="0" fillId="0" borderId="56" xfId="0" applyNumberFormat="1" applyBorder="1">
      <alignment vertical="center"/>
    </xf>
    <xf numFmtId="5" fontId="0" fillId="0" borderId="57" xfId="0" applyNumberFormat="1" applyBorder="1">
      <alignment vertical="center"/>
    </xf>
    <xf numFmtId="0" fontId="0" fillId="0" borderId="43" xfId="0" applyBorder="1">
      <alignment vertical="center"/>
    </xf>
    <xf numFmtId="0" fontId="0" fillId="0" borderId="61" xfId="0" applyBorder="1" applyAlignment="1">
      <alignment horizontal="left" vertical="center"/>
    </xf>
    <xf numFmtId="0" fontId="0" fillId="0" borderId="62" xfId="0" applyBorder="1">
      <alignment vertical="center"/>
    </xf>
    <xf numFmtId="0" fontId="0" fillId="0" borderId="61" xfId="0" applyBorder="1">
      <alignment vertical="center"/>
    </xf>
    <xf numFmtId="176" fontId="0" fillId="0" borderId="63" xfId="0" applyNumberFormat="1" applyBorder="1" applyAlignment="1">
      <alignment horizontal="right" vertical="center"/>
    </xf>
    <xf numFmtId="176" fontId="0" fillId="0" borderId="64" xfId="0" applyNumberFormat="1" applyBorder="1" applyAlignment="1">
      <alignment horizontal="left" vertical="center"/>
    </xf>
    <xf numFmtId="0" fontId="0" fillId="0" borderId="65" xfId="0" applyBorder="1">
      <alignment vertical="center"/>
    </xf>
    <xf numFmtId="5" fontId="0" fillId="0" borderId="61" xfId="0" applyNumberFormat="1" applyBorder="1">
      <alignment vertical="center"/>
    </xf>
    <xf numFmtId="5" fontId="0" fillId="0" borderId="62" xfId="0" applyNumberFormat="1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0" fontId="0" fillId="0" borderId="75" xfId="0" applyBorder="1">
      <alignment vertical="center"/>
    </xf>
    <xf numFmtId="0" fontId="0" fillId="0" borderId="2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 shrinkToFit="1"/>
    </xf>
    <xf numFmtId="177" fontId="8" fillId="0" borderId="0" xfId="1" applyNumberFormat="1" applyFont="1" applyAlignment="1">
      <alignment horizontal="center" vertical="center"/>
    </xf>
    <xf numFmtId="178" fontId="8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79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 shrinkToFit="1"/>
    </xf>
    <xf numFmtId="0" fontId="5" fillId="2" borderId="0" xfId="1" applyFont="1" applyFill="1" applyAlignment="1">
      <alignment horizontal="left" vertical="center"/>
    </xf>
    <xf numFmtId="177" fontId="5" fillId="2" borderId="0" xfId="1" applyNumberFormat="1" applyFont="1" applyFill="1" applyAlignment="1">
      <alignment horizontal="left" vertical="center"/>
    </xf>
    <xf numFmtId="178" fontId="5" fillId="2" borderId="0" xfId="1" applyNumberFormat="1" applyFont="1" applyFill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8" fillId="3" borderId="0" xfId="1" applyFont="1" applyFill="1" applyAlignment="1">
      <alignment horizontal="center" vertical="center" shrinkToFit="1"/>
    </xf>
    <xf numFmtId="0" fontId="5" fillId="3" borderId="0" xfId="1" applyFont="1" applyFill="1" applyAlignment="1">
      <alignment horizontal="left" vertical="center"/>
    </xf>
    <xf numFmtId="177" fontId="5" fillId="3" borderId="0" xfId="1" applyNumberFormat="1" applyFont="1" applyFill="1" applyAlignment="1">
      <alignment horizontal="left" vertical="center"/>
    </xf>
    <xf numFmtId="179" fontId="5" fillId="3" borderId="0" xfId="1" applyNumberFormat="1" applyFont="1" applyFill="1" applyAlignment="1">
      <alignment horizontal="left" vertical="center"/>
    </xf>
    <xf numFmtId="0" fontId="12" fillId="3" borderId="0" xfId="1" applyFont="1" applyFill="1" applyAlignment="1">
      <alignment horizontal="left" vertical="center"/>
    </xf>
    <xf numFmtId="0" fontId="8" fillId="4" borderId="0" xfId="1" applyFont="1" applyFill="1" applyAlignment="1">
      <alignment horizontal="center" vertical="center" shrinkToFit="1"/>
    </xf>
    <xf numFmtId="0" fontId="5" fillId="4" borderId="0" xfId="1" applyFont="1" applyFill="1" applyAlignment="1">
      <alignment horizontal="left" vertical="center"/>
    </xf>
    <xf numFmtId="177" fontId="5" fillId="4" borderId="0" xfId="1" applyNumberFormat="1" applyFont="1" applyFill="1" applyAlignment="1">
      <alignment horizontal="left" vertical="center"/>
    </xf>
    <xf numFmtId="179" fontId="5" fillId="4" borderId="0" xfId="1" applyNumberFormat="1" applyFont="1" applyFill="1" applyAlignment="1">
      <alignment horizontal="left" vertical="center"/>
    </xf>
    <xf numFmtId="0" fontId="12" fillId="4" borderId="0" xfId="1" applyFont="1" applyFill="1" applyAlignment="1">
      <alignment horizontal="left" vertical="center"/>
    </xf>
    <xf numFmtId="0" fontId="5" fillId="5" borderId="0" xfId="1" applyFont="1" applyFill="1" applyAlignment="1">
      <alignment horizontal="left" vertical="center"/>
    </xf>
    <xf numFmtId="177" fontId="5" fillId="5" borderId="0" xfId="1" applyNumberFormat="1" applyFont="1" applyFill="1" applyAlignment="1">
      <alignment horizontal="left" vertical="center"/>
    </xf>
    <xf numFmtId="179" fontId="5" fillId="5" borderId="0" xfId="1" applyNumberFormat="1" applyFont="1" applyFill="1" applyAlignment="1">
      <alignment horizontal="left" vertical="center"/>
    </xf>
    <xf numFmtId="0" fontId="9" fillId="0" borderId="76" xfId="1" applyFont="1" applyBorder="1" applyAlignment="1">
      <alignment horizontal="center" vertical="center" shrinkToFit="1"/>
    </xf>
    <xf numFmtId="0" fontId="9" fillId="0" borderId="77" xfId="1" applyFont="1" applyBorder="1" applyAlignment="1">
      <alignment horizontal="center" vertical="center" shrinkToFit="1"/>
    </xf>
    <xf numFmtId="0" fontId="9" fillId="0" borderId="78" xfId="1" applyFont="1" applyBorder="1" applyAlignment="1">
      <alignment horizontal="center" vertical="center" shrinkToFit="1"/>
    </xf>
    <xf numFmtId="0" fontId="9" fillId="2" borderId="79" xfId="1" applyFont="1" applyFill="1" applyBorder="1" applyAlignment="1">
      <alignment horizontal="center" vertical="center" shrinkToFit="1"/>
    </xf>
    <xf numFmtId="177" fontId="9" fillId="2" borderId="31" xfId="1" applyNumberFormat="1" applyFont="1" applyFill="1" applyBorder="1" applyAlignment="1">
      <alignment horizontal="center" vertical="center" shrinkToFit="1"/>
    </xf>
    <xf numFmtId="178" fontId="9" fillId="2" borderId="31" xfId="1" applyNumberFormat="1" applyFont="1" applyFill="1" applyBorder="1" applyAlignment="1">
      <alignment horizontal="center" vertical="center" shrinkToFit="1"/>
    </xf>
    <xf numFmtId="0" fontId="9" fillId="2" borderId="20" xfId="1" applyFont="1" applyFill="1" applyBorder="1" applyAlignment="1">
      <alignment horizontal="center" vertical="center" shrinkToFit="1"/>
    </xf>
    <xf numFmtId="0" fontId="9" fillId="2" borderId="80" xfId="1" applyFont="1" applyFill="1" applyBorder="1" applyAlignment="1">
      <alignment horizontal="center" vertical="center" shrinkToFit="1"/>
    </xf>
    <xf numFmtId="0" fontId="9" fillId="3" borderId="81" xfId="1" applyFont="1" applyFill="1" applyBorder="1" applyAlignment="1">
      <alignment horizontal="center" vertical="center" shrinkToFit="1"/>
    </xf>
    <xf numFmtId="177" fontId="9" fillId="3" borderId="31" xfId="1" applyNumberFormat="1" applyFont="1" applyFill="1" applyBorder="1" applyAlignment="1">
      <alignment horizontal="center" vertical="center" shrinkToFit="1"/>
    </xf>
    <xf numFmtId="179" fontId="9" fillId="3" borderId="31" xfId="1" applyNumberFormat="1" applyFont="1" applyFill="1" applyBorder="1" applyAlignment="1">
      <alignment horizontal="center" vertical="center" shrinkToFit="1"/>
    </xf>
    <xf numFmtId="0" fontId="9" fillId="3" borderId="20" xfId="1" applyFont="1" applyFill="1" applyBorder="1" applyAlignment="1">
      <alignment horizontal="center" vertical="center" shrinkToFit="1"/>
    </xf>
    <xf numFmtId="0" fontId="9" fillId="3" borderId="80" xfId="1" applyFont="1" applyFill="1" applyBorder="1" applyAlignment="1">
      <alignment horizontal="center" vertical="center" shrinkToFit="1"/>
    </xf>
    <xf numFmtId="0" fontId="9" fillId="4" borderId="81" xfId="1" applyFont="1" applyFill="1" applyBorder="1" applyAlignment="1">
      <alignment horizontal="center" vertical="center" shrinkToFit="1"/>
    </xf>
    <xf numFmtId="177" fontId="9" fillId="4" borderId="31" xfId="1" applyNumberFormat="1" applyFont="1" applyFill="1" applyBorder="1" applyAlignment="1">
      <alignment horizontal="center" vertical="center" shrinkToFit="1"/>
    </xf>
    <xf numFmtId="179" fontId="9" fillId="4" borderId="31" xfId="1" applyNumberFormat="1" applyFont="1" applyFill="1" applyBorder="1" applyAlignment="1">
      <alignment horizontal="center" vertical="center" shrinkToFit="1"/>
    </xf>
    <xf numFmtId="0" fontId="9" fillId="4" borderId="20" xfId="1" applyFont="1" applyFill="1" applyBorder="1" applyAlignment="1">
      <alignment horizontal="center" vertical="center" shrinkToFit="1"/>
    </xf>
    <xf numFmtId="0" fontId="9" fillId="4" borderId="80" xfId="1" applyFont="1" applyFill="1" applyBorder="1" applyAlignment="1">
      <alignment horizontal="center" vertical="center" shrinkToFit="1"/>
    </xf>
    <xf numFmtId="0" fontId="9" fillId="5" borderId="81" xfId="1" applyFont="1" applyFill="1" applyBorder="1" applyAlignment="1">
      <alignment horizontal="center" vertical="center" shrinkToFit="1"/>
    </xf>
    <xf numFmtId="177" fontId="9" fillId="5" borderId="31" xfId="1" applyNumberFormat="1" applyFont="1" applyFill="1" applyBorder="1" applyAlignment="1">
      <alignment horizontal="center" vertical="center" shrinkToFit="1"/>
    </xf>
    <xf numFmtId="179" fontId="9" fillId="5" borderId="31" xfId="1" applyNumberFormat="1" applyFont="1" applyFill="1" applyBorder="1" applyAlignment="1">
      <alignment horizontal="center" vertical="center" shrinkToFit="1"/>
    </xf>
    <xf numFmtId="0" fontId="9" fillId="5" borderId="20" xfId="1" applyFont="1" applyFill="1" applyBorder="1" applyAlignment="1">
      <alignment horizontal="center" vertical="center" shrinkToFit="1"/>
    </xf>
    <xf numFmtId="0" fontId="9" fillId="5" borderId="82" xfId="1" applyFont="1" applyFill="1" applyBorder="1" applyAlignment="1">
      <alignment horizontal="center" vertical="center" shrinkToFit="1"/>
    </xf>
    <xf numFmtId="0" fontId="9" fillId="0" borderId="83" xfId="1" applyFont="1" applyBorder="1" applyAlignment="1">
      <alignment horizontal="center" vertical="center" shrinkToFit="1"/>
    </xf>
    <xf numFmtId="0" fontId="9" fillId="0" borderId="84" xfId="1" applyFont="1" applyBorder="1" applyAlignment="1">
      <alignment horizontal="center" vertical="center" shrinkToFit="1"/>
    </xf>
    <xf numFmtId="0" fontId="9" fillId="0" borderId="85" xfId="1" applyFont="1" applyBorder="1" applyAlignment="1">
      <alignment horizontal="center" vertical="center" shrinkToFit="1"/>
    </xf>
    <xf numFmtId="0" fontId="9" fillId="2" borderId="86" xfId="1" applyFont="1" applyFill="1" applyBorder="1" applyAlignment="1">
      <alignment horizontal="center" vertical="center" shrinkToFit="1"/>
    </xf>
    <xf numFmtId="177" fontId="9" fillId="2" borderId="32" xfId="1" applyNumberFormat="1" applyFont="1" applyFill="1" applyBorder="1" applyAlignment="1">
      <alignment horizontal="center" vertical="center" shrinkToFit="1"/>
    </xf>
    <xf numFmtId="178" fontId="9" fillId="2" borderId="32" xfId="1" applyNumberFormat="1" applyFont="1" applyFill="1" applyBorder="1" applyAlignment="1">
      <alignment horizontal="center" vertical="center" shrinkToFit="1"/>
    </xf>
    <xf numFmtId="0" fontId="9" fillId="2" borderId="22" xfId="1" applyFont="1" applyFill="1" applyBorder="1" applyAlignment="1">
      <alignment horizontal="center" vertical="center" shrinkToFit="1"/>
    </xf>
    <xf numFmtId="0" fontId="9" fillId="2" borderId="87" xfId="1" applyFont="1" applyFill="1" applyBorder="1" applyAlignment="1">
      <alignment horizontal="center" vertical="center" shrinkToFit="1"/>
    </xf>
    <xf numFmtId="0" fontId="9" fillId="3" borderId="88" xfId="1" applyFont="1" applyFill="1" applyBorder="1" applyAlignment="1">
      <alignment horizontal="center" vertical="center" shrinkToFit="1"/>
    </xf>
    <xf numFmtId="177" fontId="9" fillId="3" borderId="32" xfId="1" applyNumberFormat="1" applyFont="1" applyFill="1" applyBorder="1" applyAlignment="1">
      <alignment horizontal="center" vertical="center" shrinkToFit="1"/>
    </xf>
    <xf numFmtId="179" fontId="9" fillId="3" borderId="32" xfId="1" applyNumberFormat="1" applyFont="1" applyFill="1" applyBorder="1" applyAlignment="1">
      <alignment horizontal="center" vertical="center" shrinkToFit="1"/>
    </xf>
    <xf numFmtId="0" fontId="9" fillId="3" borderId="22" xfId="1" applyFont="1" applyFill="1" applyBorder="1" applyAlignment="1">
      <alignment horizontal="center" vertical="center" shrinkToFit="1"/>
    </xf>
    <xf numFmtId="0" fontId="9" fillId="3" borderId="87" xfId="1" applyFont="1" applyFill="1" applyBorder="1" applyAlignment="1">
      <alignment horizontal="center" vertical="center" shrinkToFit="1"/>
    </xf>
    <xf numFmtId="0" fontId="9" fillId="4" borderId="88" xfId="1" applyFont="1" applyFill="1" applyBorder="1" applyAlignment="1">
      <alignment horizontal="center" vertical="center" shrinkToFit="1"/>
    </xf>
    <xf numFmtId="177" fontId="9" fillId="4" borderId="32" xfId="1" applyNumberFormat="1" applyFont="1" applyFill="1" applyBorder="1" applyAlignment="1">
      <alignment horizontal="center" vertical="center" shrinkToFit="1"/>
    </xf>
    <xf numFmtId="179" fontId="9" fillId="4" borderId="32" xfId="1" applyNumberFormat="1" applyFont="1" applyFill="1" applyBorder="1" applyAlignment="1">
      <alignment horizontal="center" vertical="center" shrinkToFit="1"/>
    </xf>
    <xf numFmtId="0" fontId="9" fillId="4" borderId="22" xfId="1" applyFont="1" applyFill="1" applyBorder="1" applyAlignment="1">
      <alignment horizontal="center" vertical="center" shrinkToFit="1"/>
    </xf>
    <xf numFmtId="0" fontId="9" fillId="4" borderId="87" xfId="1" applyFont="1" applyFill="1" applyBorder="1" applyAlignment="1">
      <alignment horizontal="center" vertical="center" shrinkToFit="1"/>
    </xf>
    <xf numFmtId="0" fontId="9" fillId="5" borderId="88" xfId="1" applyFont="1" applyFill="1" applyBorder="1" applyAlignment="1">
      <alignment horizontal="center" vertical="center" shrinkToFit="1"/>
    </xf>
    <xf numFmtId="177" fontId="9" fillId="5" borderId="32" xfId="1" applyNumberFormat="1" applyFont="1" applyFill="1" applyBorder="1" applyAlignment="1">
      <alignment horizontal="center" vertical="center" shrinkToFit="1"/>
    </xf>
    <xf numFmtId="179" fontId="9" fillId="5" borderId="32" xfId="1" applyNumberFormat="1" applyFont="1" applyFill="1" applyBorder="1" applyAlignment="1">
      <alignment horizontal="center" vertical="center" shrinkToFit="1"/>
    </xf>
    <xf numFmtId="0" fontId="9" fillId="5" borderId="22" xfId="1" applyFont="1" applyFill="1" applyBorder="1" applyAlignment="1">
      <alignment horizontal="center" vertical="center" shrinkToFit="1"/>
    </xf>
    <xf numFmtId="0" fontId="9" fillId="5" borderId="89" xfId="1" applyFont="1" applyFill="1" applyBorder="1" applyAlignment="1">
      <alignment horizontal="center" vertical="center" shrinkToFit="1"/>
    </xf>
    <xf numFmtId="0" fontId="9" fillId="0" borderId="90" xfId="1" applyFont="1" applyBorder="1" applyAlignment="1">
      <alignment horizontal="center" vertical="center" shrinkToFit="1"/>
    </xf>
    <xf numFmtId="0" fontId="9" fillId="0" borderId="91" xfId="1" applyFont="1" applyBorder="1" applyAlignment="1">
      <alignment horizontal="center" vertical="center" shrinkToFit="1"/>
    </xf>
    <xf numFmtId="0" fontId="9" fillId="0" borderId="92" xfId="1" applyFont="1" applyBorder="1" applyAlignment="1">
      <alignment horizontal="center" vertical="center" shrinkToFit="1"/>
    </xf>
    <xf numFmtId="0" fontId="9" fillId="2" borderId="93" xfId="1" applyFont="1" applyFill="1" applyBorder="1" applyAlignment="1">
      <alignment horizontal="center" vertical="center" shrinkToFit="1"/>
    </xf>
    <xf numFmtId="177" fontId="9" fillId="2" borderId="94" xfId="1" applyNumberFormat="1" applyFont="1" applyFill="1" applyBorder="1" applyAlignment="1">
      <alignment horizontal="center" vertical="center" shrinkToFit="1"/>
    </xf>
    <xf numFmtId="178" fontId="9" fillId="2" borderId="94" xfId="1" applyNumberFormat="1" applyFont="1" applyFill="1" applyBorder="1" applyAlignment="1">
      <alignment horizontal="center" vertical="center" shrinkToFit="1"/>
    </xf>
    <xf numFmtId="0" fontId="9" fillId="2" borderId="95" xfId="1" applyFont="1" applyFill="1" applyBorder="1" applyAlignment="1">
      <alignment horizontal="center" vertical="center" shrinkToFit="1"/>
    </xf>
    <xf numFmtId="0" fontId="9" fillId="2" borderId="96" xfId="1" applyFont="1" applyFill="1" applyBorder="1" applyAlignment="1">
      <alignment horizontal="center" vertical="center" shrinkToFit="1"/>
    </xf>
    <xf numFmtId="0" fontId="9" fillId="3" borderId="97" xfId="1" applyFont="1" applyFill="1" applyBorder="1" applyAlignment="1">
      <alignment horizontal="center" vertical="center" shrinkToFit="1"/>
    </xf>
    <xf numFmtId="177" fontId="9" fillId="3" borderId="94" xfId="1" applyNumberFormat="1" applyFont="1" applyFill="1" applyBorder="1" applyAlignment="1">
      <alignment horizontal="center" vertical="center" shrinkToFit="1"/>
    </xf>
    <xf numFmtId="179" fontId="9" fillId="3" borderId="94" xfId="1" applyNumberFormat="1" applyFont="1" applyFill="1" applyBorder="1" applyAlignment="1">
      <alignment horizontal="center" vertical="center" shrinkToFit="1"/>
    </xf>
    <xf numFmtId="0" fontId="9" fillId="3" borderId="95" xfId="1" applyFont="1" applyFill="1" applyBorder="1" applyAlignment="1">
      <alignment horizontal="center" vertical="center" shrinkToFit="1"/>
    </xf>
    <xf numFmtId="0" fontId="9" fillId="3" borderId="96" xfId="1" applyFont="1" applyFill="1" applyBorder="1" applyAlignment="1">
      <alignment horizontal="center" vertical="center" shrinkToFit="1"/>
    </xf>
    <xf numFmtId="0" fontId="9" fillId="4" borderId="97" xfId="1" applyFont="1" applyFill="1" applyBorder="1" applyAlignment="1">
      <alignment horizontal="center" vertical="center" shrinkToFit="1"/>
    </xf>
    <xf numFmtId="177" fontId="9" fillId="4" borderId="94" xfId="1" applyNumberFormat="1" applyFont="1" applyFill="1" applyBorder="1" applyAlignment="1">
      <alignment horizontal="center" vertical="center" shrinkToFit="1"/>
    </xf>
    <xf numFmtId="179" fontId="9" fillId="4" borderId="94" xfId="1" applyNumberFormat="1" applyFont="1" applyFill="1" applyBorder="1" applyAlignment="1">
      <alignment horizontal="center" vertical="center" shrinkToFit="1"/>
    </xf>
    <xf numFmtId="0" fontId="9" fillId="4" borderId="95" xfId="1" applyFont="1" applyFill="1" applyBorder="1" applyAlignment="1">
      <alignment horizontal="center" vertical="center" shrinkToFit="1"/>
    </xf>
    <xf numFmtId="0" fontId="9" fillId="4" borderId="96" xfId="1" applyFont="1" applyFill="1" applyBorder="1" applyAlignment="1">
      <alignment horizontal="center" vertical="center" shrinkToFit="1"/>
    </xf>
    <xf numFmtId="0" fontId="9" fillId="5" borderId="97" xfId="1" applyFont="1" applyFill="1" applyBorder="1" applyAlignment="1">
      <alignment horizontal="center" vertical="center" shrinkToFit="1"/>
    </xf>
    <xf numFmtId="177" fontId="9" fillId="5" borderId="94" xfId="1" applyNumberFormat="1" applyFont="1" applyFill="1" applyBorder="1" applyAlignment="1">
      <alignment horizontal="center" vertical="center" shrinkToFit="1"/>
    </xf>
    <xf numFmtId="179" fontId="9" fillId="5" borderId="94" xfId="1" applyNumberFormat="1" applyFont="1" applyFill="1" applyBorder="1" applyAlignment="1">
      <alignment horizontal="center" vertical="center" shrinkToFit="1"/>
    </xf>
    <xf numFmtId="0" fontId="9" fillId="5" borderId="95" xfId="1" applyFont="1" applyFill="1" applyBorder="1" applyAlignment="1">
      <alignment horizontal="center" vertical="center" shrinkToFit="1"/>
    </xf>
    <xf numFmtId="0" fontId="9" fillId="5" borderId="98" xfId="1" applyFont="1" applyFill="1" applyBorder="1" applyAlignment="1">
      <alignment horizontal="center" vertical="center" shrinkToFit="1"/>
    </xf>
    <xf numFmtId="0" fontId="9" fillId="0" borderId="99" xfId="1" applyFont="1" applyBorder="1" applyAlignment="1">
      <alignment horizontal="center" vertical="center" shrinkToFit="1"/>
    </xf>
    <xf numFmtId="0" fontId="9" fillId="0" borderId="100" xfId="1" applyFont="1" applyBorder="1" applyAlignment="1">
      <alignment horizontal="center" vertical="center" shrinkToFit="1"/>
    </xf>
    <xf numFmtId="0" fontId="9" fillId="0" borderId="101" xfId="1" applyFont="1" applyBorder="1" applyAlignment="1">
      <alignment horizontal="center" vertical="center" shrinkToFit="1"/>
    </xf>
    <xf numFmtId="0" fontId="9" fillId="0" borderId="102" xfId="1" applyFont="1" applyBorder="1" applyAlignment="1">
      <alignment horizontal="center" vertical="center" shrinkToFit="1"/>
    </xf>
    <xf numFmtId="177" fontId="9" fillId="0" borderId="103" xfId="1" applyNumberFormat="1" applyFont="1" applyBorder="1" applyAlignment="1">
      <alignment horizontal="center" vertical="center" shrinkToFit="1"/>
    </xf>
    <xf numFmtId="178" fontId="9" fillId="0" borderId="103" xfId="1" applyNumberFormat="1" applyFont="1" applyBorder="1" applyAlignment="1">
      <alignment horizontal="center" vertical="center" shrinkToFit="1"/>
    </xf>
    <xf numFmtId="0" fontId="9" fillId="0" borderId="104" xfId="1" applyFont="1" applyBorder="1" applyAlignment="1">
      <alignment horizontal="center" vertical="center" shrinkToFit="1"/>
    </xf>
    <xf numFmtId="0" fontId="9" fillId="0" borderId="105" xfId="1" applyFont="1" applyBorder="1" applyAlignment="1">
      <alignment horizontal="center" vertical="center" shrinkToFit="1"/>
    </xf>
    <xf numFmtId="0" fontId="9" fillId="0" borderId="106" xfId="1" applyFont="1" applyBorder="1" applyAlignment="1">
      <alignment horizontal="center" vertical="center" shrinkToFit="1"/>
    </xf>
    <xf numFmtId="179" fontId="9" fillId="0" borderId="103" xfId="1" applyNumberFormat="1" applyFont="1" applyBorder="1" applyAlignment="1">
      <alignment horizontal="center" vertical="center" shrinkToFit="1"/>
    </xf>
    <xf numFmtId="0" fontId="9" fillId="0" borderId="107" xfId="1" applyFont="1" applyBorder="1" applyAlignment="1">
      <alignment horizontal="center" vertical="center" shrinkToFit="1"/>
    </xf>
    <xf numFmtId="0" fontId="9" fillId="0" borderId="72" xfId="1" applyFont="1" applyBorder="1" applyAlignment="1">
      <alignment horizontal="center" vertical="center" shrinkToFit="1"/>
    </xf>
    <xf numFmtId="0" fontId="9" fillId="0" borderId="108" xfId="1" applyFont="1" applyBorder="1" applyAlignment="1">
      <alignment horizontal="center" vertical="center" shrinkToFit="1"/>
    </xf>
    <xf numFmtId="177" fontId="9" fillId="0" borderId="109" xfId="1" applyNumberFormat="1" applyFont="1" applyBorder="1" applyAlignment="1">
      <alignment horizontal="center" vertical="center" shrinkToFit="1"/>
    </xf>
    <xf numFmtId="178" fontId="9" fillId="0" borderId="109" xfId="1" applyNumberFormat="1" applyFont="1" applyBorder="1" applyAlignment="1">
      <alignment horizontal="center" vertical="center" shrinkToFit="1"/>
    </xf>
    <xf numFmtId="0" fontId="9" fillId="0" borderId="58" xfId="1" applyFont="1" applyBorder="1" applyAlignment="1">
      <alignment horizontal="center" vertical="center" shrinkToFit="1"/>
    </xf>
    <xf numFmtId="0" fontId="9" fillId="0" borderId="110" xfId="1" applyFont="1" applyBorder="1" applyAlignment="1">
      <alignment horizontal="center" vertical="center" shrinkToFit="1"/>
    </xf>
    <xf numFmtId="0" fontId="9" fillId="0" borderId="111" xfId="1" applyFont="1" applyBorder="1" applyAlignment="1">
      <alignment horizontal="center" vertical="center" shrinkToFit="1"/>
    </xf>
    <xf numFmtId="179" fontId="9" fillId="0" borderId="109" xfId="1" applyNumberFormat="1" applyFont="1" applyBorder="1" applyAlignment="1">
      <alignment horizontal="center" vertical="center" shrinkToFit="1"/>
    </xf>
    <xf numFmtId="0" fontId="9" fillId="0" borderId="112" xfId="1" applyFont="1" applyBorder="1" applyAlignment="1">
      <alignment horizontal="center" vertical="center" shrinkToFit="1"/>
    </xf>
    <xf numFmtId="0" fontId="9" fillId="0" borderId="113" xfId="1" applyFont="1" applyBorder="1" applyAlignment="1">
      <alignment horizontal="center" vertical="center" shrinkToFit="1"/>
    </xf>
    <xf numFmtId="0" fontId="9" fillId="0" borderId="114" xfId="1" applyFont="1" applyBorder="1" applyAlignment="1">
      <alignment horizontal="center" vertical="center" shrinkToFit="1"/>
    </xf>
    <xf numFmtId="0" fontId="9" fillId="0" borderId="73" xfId="1" applyFont="1" applyBorder="1" applyAlignment="1">
      <alignment horizontal="center" vertical="center" shrinkToFit="1"/>
    </xf>
    <xf numFmtId="0" fontId="9" fillId="0" borderId="115" xfId="1" applyFont="1" applyBorder="1" applyAlignment="1">
      <alignment horizontal="center" vertical="center" shrinkToFit="1"/>
    </xf>
    <xf numFmtId="177" fontId="9" fillId="0" borderId="116" xfId="1" applyNumberFormat="1" applyFont="1" applyBorder="1" applyAlignment="1">
      <alignment horizontal="center" vertical="center" shrinkToFit="1"/>
    </xf>
    <xf numFmtId="178" fontId="9" fillId="0" borderId="116" xfId="1" applyNumberFormat="1" applyFont="1" applyBorder="1" applyAlignment="1">
      <alignment horizontal="center" vertical="center" shrinkToFit="1"/>
    </xf>
    <xf numFmtId="0" fontId="9" fillId="0" borderId="63" xfId="1" applyFont="1" applyBorder="1" applyAlignment="1">
      <alignment horizontal="center" vertical="center" shrinkToFit="1"/>
    </xf>
    <xf numFmtId="0" fontId="9" fillId="0" borderId="117" xfId="1" applyFont="1" applyBorder="1" applyAlignment="1">
      <alignment horizontal="center" vertical="center" shrinkToFit="1"/>
    </xf>
    <xf numFmtId="0" fontId="9" fillId="0" borderId="118" xfId="1" applyFont="1" applyBorder="1" applyAlignment="1">
      <alignment horizontal="center" vertical="center" shrinkToFit="1"/>
    </xf>
    <xf numFmtId="179" fontId="9" fillId="0" borderId="116" xfId="1" applyNumberFormat="1" applyFont="1" applyBorder="1" applyAlignment="1">
      <alignment horizontal="center" vertical="center" shrinkToFit="1"/>
    </xf>
    <xf numFmtId="0" fontId="9" fillId="0" borderId="119" xfId="1" applyFont="1" applyBorder="1" applyAlignment="1">
      <alignment horizontal="center" vertical="center" shrinkToFit="1"/>
    </xf>
    <xf numFmtId="0" fontId="9" fillId="0" borderId="120" xfId="1" applyFont="1" applyBorder="1" applyAlignment="1">
      <alignment horizontal="center" vertical="center" shrinkToFit="1"/>
    </xf>
    <xf numFmtId="0" fontId="9" fillId="0" borderId="121" xfId="1" applyFont="1" applyBorder="1" applyAlignment="1">
      <alignment horizontal="center" vertical="center" shrinkToFit="1"/>
    </xf>
    <xf numFmtId="0" fontId="9" fillId="0" borderId="71" xfId="1" applyFont="1" applyBorder="1" applyAlignment="1">
      <alignment horizontal="center" vertical="center" shrinkToFit="1"/>
    </xf>
    <xf numFmtId="0" fontId="9" fillId="0" borderId="122" xfId="1" applyFont="1" applyBorder="1" applyAlignment="1">
      <alignment horizontal="center" vertical="center" shrinkToFit="1"/>
    </xf>
    <xf numFmtId="177" fontId="9" fillId="0" borderId="123" xfId="1" applyNumberFormat="1" applyFont="1" applyBorder="1" applyAlignment="1">
      <alignment horizontal="center" vertical="center" shrinkToFit="1"/>
    </xf>
    <xf numFmtId="178" fontId="9" fillId="0" borderId="123" xfId="1" applyNumberFormat="1" applyFont="1" applyBorder="1" applyAlignment="1">
      <alignment horizontal="center" vertical="center" shrinkToFit="1"/>
    </xf>
    <xf numFmtId="0" fontId="9" fillId="0" borderId="52" xfId="1" applyFont="1" applyBorder="1" applyAlignment="1">
      <alignment horizontal="center" vertical="center" shrinkToFit="1"/>
    </xf>
    <xf numFmtId="0" fontId="9" fillId="0" borderId="124" xfId="1" applyFont="1" applyBorder="1" applyAlignment="1">
      <alignment horizontal="center" vertical="center" shrinkToFit="1"/>
    </xf>
    <xf numFmtId="0" fontId="9" fillId="0" borderId="125" xfId="1" applyFont="1" applyBorder="1" applyAlignment="1">
      <alignment horizontal="center" vertical="center" shrinkToFit="1"/>
    </xf>
    <xf numFmtId="179" fontId="9" fillId="0" borderId="123" xfId="1" applyNumberFormat="1" applyFont="1" applyBorder="1" applyAlignment="1">
      <alignment horizontal="center" vertical="center" shrinkToFit="1"/>
    </xf>
    <xf numFmtId="0" fontId="9" fillId="0" borderId="126" xfId="1" applyFont="1" applyBorder="1" applyAlignment="1">
      <alignment horizontal="center" vertical="center" shrinkToFit="1"/>
    </xf>
    <xf numFmtId="179" fontId="9" fillId="6" borderId="123" xfId="1" applyNumberFormat="1" applyFont="1" applyFill="1" applyBorder="1" applyAlignment="1">
      <alignment horizontal="center" vertical="center" shrinkToFit="1"/>
    </xf>
    <xf numFmtId="179" fontId="9" fillId="6" borderId="109" xfId="1" applyNumberFormat="1" applyFont="1" applyFill="1" applyBorder="1" applyAlignment="1">
      <alignment horizontal="center" vertical="center" shrinkToFit="1"/>
    </xf>
    <xf numFmtId="179" fontId="9" fillId="6" borderId="116" xfId="1" applyNumberFormat="1" applyFont="1" applyFill="1" applyBorder="1" applyAlignment="1">
      <alignment horizontal="center" vertical="center" shrinkToFit="1"/>
    </xf>
    <xf numFmtId="179" fontId="9" fillId="7" borderId="109" xfId="1" applyNumberFormat="1" applyFont="1" applyFill="1" applyBorder="1" applyAlignment="1">
      <alignment horizontal="center" vertical="center" shrinkToFit="1"/>
    </xf>
    <xf numFmtId="0" fontId="9" fillId="7" borderId="115" xfId="1" applyFont="1" applyFill="1" applyBorder="1" applyAlignment="1">
      <alignment horizontal="center" vertical="center" shrinkToFit="1"/>
    </xf>
    <xf numFmtId="177" fontId="9" fillId="7" borderId="116" xfId="1" applyNumberFormat="1" applyFont="1" applyFill="1" applyBorder="1" applyAlignment="1">
      <alignment horizontal="center" vertical="center" shrinkToFit="1"/>
    </xf>
    <xf numFmtId="178" fontId="9" fillId="7" borderId="116" xfId="1" applyNumberFormat="1" applyFont="1" applyFill="1" applyBorder="1" applyAlignment="1">
      <alignment horizontal="center" vertical="center" shrinkToFit="1"/>
    </xf>
    <xf numFmtId="0" fontId="9" fillId="7" borderId="63" xfId="1" applyFont="1" applyFill="1" applyBorder="1" applyAlignment="1">
      <alignment horizontal="center" vertical="center" shrinkToFit="1"/>
    </xf>
    <xf numFmtId="0" fontId="9" fillId="7" borderId="117" xfId="1" applyFont="1" applyFill="1" applyBorder="1" applyAlignment="1">
      <alignment horizontal="center" vertical="center" shrinkToFit="1"/>
    </xf>
    <xf numFmtId="0" fontId="9" fillId="7" borderId="118" xfId="1" applyFont="1" applyFill="1" applyBorder="1" applyAlignment="1">
      <alignment horizontal="center" vertical="center" shrinkToFit="1"/>
    </xf>
    <xf numFmtId="179" fontId="9" fillId="7" borderId="116" xfId="1" applyNumberFormat="1" applyFont="1" applyFill="1" applyBorder="1" applyAlignment="1">
      <alignment horizontal="center" vertical="center" shrinkToFit="1"/>
    </xf>
    <xf numFmtId="0" fontId="8" fillId="0" borderId="29" xfId="1" applyFont="1" applyBorder="1" applyAlignment="1">
      <alignment horizontal="center" vertical="center" shrinkToFit="1"/>
    </xf>
    <xf numFmtId="177" fontId="8" fillId="0" borderId="29" xfId="1" applyNumberFormat="1" applyFont="1" applyBorder="1" applyAlignment="1">
      <alignment horizontal="center" vertical="center"/>
    </xf>
    <xf numFmtId="178" fontId="8" fillId="0" borderId="29" xfId="1" applyNumberFormat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179" fontId="8" fillId="0" borderId="29" xfId="1" applyNumberFormat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 shrinkToFit="1"/>
    </xf>
    <xf numFmtId="177" fontId="5" fillId="2" borderId="0" xfId="1" applyNumberFormat="1" applyFont="1" applyFill="1" applyAlignment="1">
      <alignment horizontal="center" vertical="center"/>
    </xf>
    <xf numFmtId="178" fontId="5" fillId="2" borderId="0" xfId="1" applyNumberFormat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9" fillId="7" borderId="0" xfId="1" applyFont="1" applyFill="1" applyAlignment="1">
      <alignment horizontal="center" vertical="center"/>
    </xf>
    <xf numFmtId="177" fontId="5" fillId="2" borderId="76" xfId="1" applyNumberFormat="1" applyFont="1" applyFill="1" applyBorder="1" applyAlignment="1">
      <alignment horizontal="center" vertical="center" shrinkToFit="1"/>
    </xf>
    <xf numFmtId="177" fontId="5" fillId="2" borderId="77" xfId="1" applyNumberFormat="1" applyFont="1" applyFill="1" applyBorder="1" applyAlignment="1">
      <alignment horizontal="center" vertical="center" shrinkToFit="1"/>
    </xf>
    <xf numFmtId="180" fontId="5" fillId="2" borderId="77" xfId="1" applyNumberFormat="1" applyFont="1" applyFill="1" applyBorder="1" applyAlignment="1">
      <alignment horizontal="centerContinuous" vertical="center" shrinkToFit="1"/>
    </xf>
    <xf numFmtId="180" fontId="12" fillId="2" borderId="127" xfId="1" applyNumberFormat="1" applyFont="1" applyFill="1" applyBorder="1" applyAlignment="1">
      <alignment horizontal="centerContinuous" vertical="center" shrinkToFit="1"/>
    </xf>
    <xf numFmtId="177" fontId="5" fillId="2" borderId="90" xfId="1" applyNumberFormat="1" applyFont="1" applyFill="1" applyBorder="1" applyAlignment="1">
      <alignment horizontal="center" vertical="center" shrinkToFit="1"/>
    </xf>
    <xf numFmtId="177" fontId="5" fillId="2" borderId="91" xfId="1" applyNumberFormat="1" applyFont="1" applyFill="1" applyBorder="1" applyAlignment="1">
      <alignment horizontal="center" vertical="center" shrinkToFit="1"/>
    </xf>
    <xf numFmtId="180" fontId="5" fillId="2" borderId="91" xfId="1" applyNumberFormat="1" applyFont="1" applyFill="1" applyBorder="1" applyAlignment="1">
      <alignment horizontal="centerContinuous" vertical="center" shrinkToFit="1"/>
    </xf>
    <xf numFmtId="180" fontId="12" fillId="2" borderId="128" xfId="1" applyNumberFormat="1" applyFont="1" applyFill="1" applyBorder="1" applyAlignment="1">
      <alignment horizontal="centerContinuous" vertical="center" shrinkToFit="1"/>
    </xf>
    <xf numFmtId="177" fontId="5" fillId="2" borderId="129" xfId="1" applyNumberFormat="1" applyFont="1" applyFill="1" applyBorder="1" applyAlignment="1">
      <alignment horizontal="center" vertical="center"/>
    </xf>
    <xf numFmtId="177" fontId="5" fillId="2" borderId="130" xfId="1" applyNumberFormat="1" applyFont="1" applyFill="1" applyBorder="1" applyAlignment="1">
      <alignment horizontal="center" vertical="center"/>
    </xf>
    <xf numFmtId="180" fontId="5" fillId="2" borderId="130" xfId="1" applyNumberFormat="1" applyFont="1" applyFill="1" applyBorder="1" applyAlignment="1">
      <alignment horizontal="centerContinuous" vertical="center" shrinkToFit="1"/>
    </xf>
    <xf numFmtId="180" fontId="12" fillId="2" borderId="131" xfId="1" applyNumberFormat="1" applyFont="1" applyFill="1" applyBorder="1" applyAlignment="1">
      <alignment horizontal="centerContinuous" vertical="center" shrinkToFit="1"/>
    </xf>
    <xf numFmtId="177" fontId="5" fillId="2" borderId="132" xfId="1" applyNumberFormat="1" applyFont="1" applyFill="1" applyBorder="1" applyAlignment="1">
      <alignment horizontal="center" vertical="center"/>
    </xf>
    <xf numFmtId="177" fontId="5" fillId="2" borderId="133" xfId="1" applyNumberFormat="1" applyFont="1" applyFill="1" applyBorder="1" applyAlignment="1">
      <alignment horizontal="center" vertical="center"/>
    </xf>
    <xf numFmtId="180" fontId="5" fillId="2" borderId="133" xfId="1" applyNumberFormat="1" applyFont="1" applyFill="1" applyBorder="1" applyAlignment="1">
      <alignment horizontal="centerContinuous" vertical="center" shrinkToFit="1"/>
    </xf>
    <xf numFmtId="180" fontId="12" fillId="2" borderId="134" xfId="1" applyNumberFormat="1" applyFont="1" applyFill="1" applyBorder="1" applyAlignment="1">
      <alignment horizontal="centerContinuous" vertical="center" shrinkToFit="1"/>
    </xf>
    <xf numFmtId="177" fontId="5" fillId="2" borderId="135" xfId="1" applyNumberFormat="1" applyFont="1" applyFill="1" applyBorder="1" applyAlignment="1">
      <alignment horizontal="center" vertical="center"/>
    </xf>
    <xf numFmtId="177" fontId="5" fillId="2" borderId="136" xfId="1" applyNumberFormat="1" applyFont="1" applyFill="1" applyBorder="1" applyAlignment="1">
      <alignment horizontal="center" vertical="center"/>
    </xf>
    <xf numFmtId="180" fontId="5" fillId="2" borderId="136" xfId="1" applyNumberFormat="1" applyFont="1" applyFill="1" applyBorder="1" applyAlignment="1">
      <alignment horizontal="centerContinuous" vertical="center" shrinkToFit="1"/>
    </xf>
    <xf numFmtId="180" fontId="12" fillId="2" borderId="137" xfId="1" applyNumberFormat="1" applyFont="1" applyFill="1" applyBorder="1" applyAlignment="1">
      <alignment horizontal="centerContinuous" vertical="center" shrinkToFit="1"/>
    </xf>
    <xf numFmtId="177" fontId="5" fillId="0" borderId="0" xfId="1" applyNumberFormat="1" applyFont="1" applyAlignment="1">
      <alignment horizontal="center" vertical="center"/>
    </xf>
  </cellXfs>
  <cellStyles count="2">
    <cellStyle name="標準" xfId="0" builtinId="0"/>
    <cellStyle name="標準 2" xfId="1" xr:uid="{E2F22B37-6168-454C-876D-FC590C635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sz="1400"/>
              <a:t>共用廊下 </a:t>
            </a:r>
            <a:r>
              <a:rPr lang="en-US" sz="1400"/>
              <a:t>(</a:t>
            </a:r>
            <a:r>
              <a:rPr lang="ja-JP" sz="1400"/>
              <a:t>第</a:t>
            </a:r>
            <a:r>
              <a:rPr lang="en-US" altLang="ja-JP" sz="1400"/>
              <a:t>4</a:t>
            </a:r>
            <a:r>
              <a:rPr lang="ja-JP" altLang="en-US" sz="1400"/>
              <a:t>～</a:t>
            </a:r>
            <a:r>
              <a:rPr lang="en-US" altLang="ja-JP" sz="1400"/>
              <a:t>6</a:t>
            </a:r>
            <a:r>
              <a:rPr lang="ja-JP" sz="1400"/>
              <a:t>期</a:t>
            </a:r>
            <a:r>
              <a:rPr lang="en-US" sz="1400"/>
              <a:t>)</a:t>
            </a:r>
            <a:endParaRPr lang="ja-JP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電気代!$H$5:$H$7</c:f>
              <c:strCache>
                <c:ptCount val="3"/>
                <c:pt idx="0">
                  <c:v>電気料金</c:v>
                </c:pt>
                <c:pt idx="1">
                  <c:v>(円)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multiLvlStrRef>
              <c:f>電気代!$D$44:$E$79</c:f>
              <c:multiLvlStrCache>
                <c:ptCount val="36"/>
                <c:lvl>
                  <c:pt idx="0">
                    <c:v>1月</c:v>
                  </c:pt>
                  <c:pt idx="1">
                    <c:v>2月</c:v>
                  </c:pt>
                  <c:pt idx="2">
                    <c:v>3月</c:v>
                  </c:pt>
                  <c:pt idx="3">
                    <c:v>4月</c:v>
                  </c:pt>
                  <c:pt idx="4">
                    <c:v>5月</c:v>
                  </c:pt>
                  <c:pt idx="5">
                    <c:v>6月</c:v>
                  </c:pt>
                  <c:pt idx="6">
                    <c:v>7月</c:v>
                  </c:pt>
                  <c:pt idx="7">
                    <c:v>8月</c:v>
                  </c:pt>
                  <c:pt idx="8">
                    <c:v>9月</c:v>
                  </c:pt>
                  <c:pt idx="9">
                    <c:v>10月</c:v>
                  </c:pt>
                  <c:pt idx="10">
                    <c:v>11月</c:v>
                  </c:pt>
                  <c:pt idx="11">
                    <c:v>12月</c:v>
                  </c:pt>
                  <c:pt idx="12">
                    <c:v>1月</c:v>
                  </c:pt>
                  <c:pt idx="13">
                    <c:v>2月</c:v>
                  </c:pt>
                  <c:pt idx="14">
                    <c:v>3月</c:v>
                  </c:pt>
                  <c:pt idx="15">
                    <c:v>4月</c:v>
                  </c:pt>
                  <c:pt idx="16">
                    <c:v>5月</c:v>
                  </c:pt>
                  <c:pt idx="17">
                    <c:v>6月</c:v>
                  </c:pt>
                  <c:pt idx="18">
                    <c:v>7月</c:v>
                  </c:pt>
                  <c:pt idx="19">
                    <c:v>8月</c:v>
                  </c:pt>
                  <c:pt idx="20">
                    <c:v>9月</c:v>
                  </c:pt>
                  <c:pt idx="21">
                    <c:v>10月</c:v>
                  </c:pt>
                  <c:pt idx="22">
                    <c:v>11月</c:v>
                  </c:pt>
                  <c:pt idx="23">
                    <c:v>12月</c:v>
                  </c:pt>
                  <c:pt idx="24">
                    <c:v>1月</c:v>
                  </c:pt>
                  <c:pt idx="25">
                    <c:v>2月</c:v>
                  </c:pt>
                  <c:pt idx="26">
                    <c:v>3月</c:v>
                  </c:pt>
                  <c:pt idx="27">
                    <c:v>4月</c:v>
                  </c:pt>
                  <c:pt idx="28">
                    <c:v>5月</c:v>
                  </c:pt>
                  <c:pt idx="29">
                    <c:v>6月</c:v>
                  </c:pt>
                  <c:pt idx="30">
                    <c:v>7月</c:v>
                  </c:pt>
                  <c:pt idx="31">
                    <c:v>8月</c:v>
                  </c:pt>
                  <c:pt idx="32">
                    <c:v>9月</c:v>
                  </c:pt>
                  <c:pt idx="33">
                    <c:v>10月</c:v>
                  </c:pt>
                  <c:pt idx="34">
                    <c:v>11月</c:v>
                  </c:pt>
                  <c:pt idx="35">
                    <c:v>12月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電気代!$H$8:$H$79</c:f>
              <c:numCache>
                <c:formatCode>#,##0_ </c:formatCode>
                <c:ptCount val="36"/>
                <c:pt idx="0">
                  <c:v>69995</c:v>
                </c:pt>
                <c:pt idx="1">
                  <c:v>66987</c:v>
                </c:pt>
                <c:pt idx="2">
                  <c:v>70412</c:v>
                </c:pt>
                <c:pt idx="3">
                  <c:v>66305</c:v>
                </c:pt>
                <c:pt idx="4">
                  <c:v>68039</c:v>
                </c:pt>
                <c:pt idx="5">
                  <c:v>55827</c:v>
                </c:pt>
                <c:pt idx="6">
                  <c:v>59687</c:v>
                </c:pt>
                <c:pt idx="7">
                  <c:v>60664</c:v>
                </c:pt>
                <c:pt idx="8">
                  <c:v>72051</c:v>
                </c:pt>
                <c:pt idx="9">
                  <c:v>67996</c:v>
                </c:pt>
                <c:pt idx="10">
                  <c:v>74008</c:v>
                </c:pt>
                <c:pt idx="11">
                  <c:v>70938</c:v>
                </c:pt>
                <c:pt idx="12">
                  <c:v>75898</c:v>
                </c:pt>
                <c:pt idx="13">
                  <c:v>70294</c:v>
                </c:pt>
                <c:pt idx="14">
                  <c:v>72083</c:v>
                </c:pt>
                <c:pt idx="15">
                  <c:v>63963</c:v>
                </c:pt>
                <c:pt idx="16">
                  <c:v>69878</c:v>
                </c:pt>
                <c:pt idx="17">
                  <c:v>58285</c:v>
                </c:pt>
                <c:pt idx="18">
                  <c:v>56126</c:v>
                </c:pt>
                <c:pt idx="19">
                  <c:v>59288</c:v>
                </c:pt>
                <c:pt idx="20">
                  <c:v>64251</c:v>
                </c:pt>
                <c:pt idx="21">
                  <c:v>62088</c:v>
                </c:pt>
                <c:pt idx="22">
                  <c:v>76880</c:v>
                </c:pt>
                <c:pt idx="23">
                  <c:v>74869</c:v>
                </c:pt>
                <c:pt idx="24">
                  <c:v>80464</c:v>
                </c:pt>
                <c:pt idx="25">
                  <c:v>81563</c:v>
                </c:pt>
                <c:pt idx="26">
                  <c:v>65255</c:v>
                </c:pt>
                <c:pt idx="27">
                  <c:v>65209</c:v>
                </c:pt>
                <c:pt idx="28">
                  <c:v>65545</c:v>
                </c:pt>
                <c:pt idx="29">
                  <c:v>53967</c:v>
                </c:pt>
                <c:pt idx="30">
                  <c:v>53186</c:v>
                </c:pt>
                <c:pt idx="31">
                  <c:v>61579</c:v>
                </c:pt>
                <c:pt idx="32">
                  <c:v>56036</c:v>
                </c:pt>
                <c:pt idx="33">
                  <c:v>59863</c:v>
                </c:pt>
                <c:pt idx="34">
                  <c:v>70079</c:v>
                </c:pt>
                <c:pt idx="35">
                  <c:v>57380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1-4376-AA05-6FF0B5C1A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1327280"/>
        <c:axId val="1231316128"/>
      </c:barChart>
      <c:lineChart>
        <c:grouping val="standard"/>
        <c:varyColors val="0"/>
        <c:ser>
          <c:idx val="0"/>
          <c:order val="0"/>
          <c:tx>
            <c:strRef>
              <c:f>電気代!$G$5:$G$7</c:f>
              <c:strCache>
                <c:ptCount val="3"/>
                <c:pt idx="0">
                  <c:v>使用量</c:v>
                </c:pt>
                <c:pt idx="1">
                  <c:v>(kWh)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8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rgbClr val="0000FF"/>
                </a:solidFill>
                <a:round/>
              </a:ln>
              <a:effectLst/>
            </c:spPr>
          </c:marker>
          <c:cat>
            <c:multiLvlStrRef>
              <c:f>電気代!$D$44:$E$79</c:f>
              <c:multiLvlStrCache>
                <c:ptCount val="36"/>
                <c:lvl>
                  <c:pt idx="0">
                    <c:v>1月</c:v>
                  </c:pt>
                  <c:pt idx="1">
                    <c:v>2月</c:v>
                  </c:pt>
                  <c:pt idx="2">
                    <c:v>3月</c:v>
                  </c:pt>
                  <c:pt idx="3">
                    <c:v>4月</c:v>
                  </c:pt>
                  <c:pt idx="4">
                    <c:v>5月</c:v>
                  </c:pt>
                  <c:pt idx="5">
                    <c:v>6月</c:v>
                  </c:pt>
                  <c:pt idx="6">
                    <c:v>7月</c:v>
                  </c:pt>
                  <c:pt idx="7">
                    <c:v>8月</c:v>
                  </c:pt>
                  <c:pt idx="8">
                    <c:v>9月</c:v>
                  </c:pt>
                  <c:pt idx="9">
                    <c:v>10月</c:v>
                  </c:pt>
                  <c:pt idx="10">
                    <c:v>11月</c:v>
                  </c:pt>
                  <c:pt idx="11">
                    <c:v>12月</c:v>
                  </c:pt>
                  <c:pt idx="12">
                    <c:v>1月</c:v>
                  </c:pt>
                  <c:pt idx="13">
                    <c:v>2月</c:v>
                  </c:pt>
                  <c:pt idx="14">
                    <c:v>3月</c:v>
                  </c:pt>
                  <c:pt idx="15">
                    <c:v>4月</c:v>
                  </c:pt>
                  <c:pt idx="16">
                    <c:v>5月</c:v>
                  </c:pt>
                  <c:pt idx="17">
                    <c:v>6月</c:v>
                  </c:pt>
                  <c:pt idx="18">
                    <c:v>7月</c:v>
                  </c:pt>
                  <c:pt idx="19">
                    <c:v>8月</c:v>
                  </c:pt>
                  <c:pt idx="20">
                    <c:v>9月</c:v>
                  </c:pt>
                  <c:pt idx="21">
                    <c:v>10月</c:v>
                  </c:pt>
                  <c:pt idx="22">
                    <c:v>11月</c:v>
                  </c:pt>
                  <c:pt idx="23">
                    <c:v>12月</c:v>
                  </c:pt>
                  <c:pt idx="24">
                    <c:v>1月</c:v>
                  </c:pt>
                  <c:pt idx="25">
                    <c:v>2月</c:v>
                  </c:pt>
                  <c:pt idx="26">
                    <c:v>3月</c:v>
                  </c:pt>
                  <c:pt idx="27">
                    <c:v>4月</c:v>
                  </c:pt>
                  <c:pt idx="28">
                    <c:v>5月</c:v>
                  </c:pt>
                  <c:pt idx="29">
                    <c:v>6月</c:v>
                  </c:pt>
                  <c:pt idx="30">
                    <c:v>7月</c:v>
                  </c:pt>
                  <c:pt idx="31">
                    <c:v>8月</c:v>
                  </c:pt>
                  <c:pt idx="32">
                    <c:v>9月</c:v>
                  </c:pt>
                  <c:pt idx="33">
                    <c:v>10月</c:v>
                  </c:pt>
                  <c:pt idx="34">
                    <c:v>11月</c:v>
                  </c:pt>
                  <c:pt idx="35">
                    <c:v>12月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電気代!$G$8:$G$79</c:f>
              <c:numCache>
                <c:formatCode>#,##0_ </c:formatCode>
                <c:ptCount val="36"/>
                <c:pt idx="0">
                  <c:v>3776</c:v>
                </c:pt>
                <c:pt idx="1">
                  <c:v>3545</c:v>
                </c:pt>
                <c:pt idx="2">
                  <c:v>3647</c:v>
                </c:pt>
                <c:pt idx="3">
                  <c:v>3339</c:v>
                </c:pt>
                <c:pt idx="4">
                  <c:v>3302</c:v>
                </c:pt>
                <c:pt idx="5">
                  <c:v>2643</c:v>
                </c:pt>
                <c:pt idx="6">
                  <c:v>2786</c:v>
                </c:pt>
                <c:pt idx="7">
                  <c:v>2734</c:v>
                </c:pt>
                <c:pt idx="8">
                  <c:v>3283</c:v>
                </c:pt>
                <c:pt idx="9">
                  <c:v>3163</c:v>
                </c:pt>
                <c:pt idx="10">
                  <c:v>3589</c:v>
                </c:pt>
                <c:pt idx="11">
                  <c:v>3439</c:v>
                </c:pt>
                <c:pt idx="12">
                  <c:v>3722</c:v>
                </c:pt>
                <c:pt idx="13">
                  <c:v>3427</c:v>
                </c:pt>
                <c:pt idx="14">
                  <c:v>3474</c:v>
                </c:pt>
                <c:pt idx="15">
                  <c:v>3017</c:v>
                </c:pt>
                <c:pt idx="16">
                  <c:v>3203</c:v>
                </c:pt>
                <c:pt idx="17">
                  <c:v>2614</c:v>
                </c:pt>
                <c:pt idx="18">
                  <c:v>2476</c:v>
                </c:pt>
                <c:pt idx="19">
                  <c:v>2532</c:v>
                </c:pt>
                <c:pt idx="20">
                  <c:v>2757</c:v>
                </c:pt>
                <c:pt idx="21">
                  <c:v>2688</c:v>
                </c:pt>
                <c:pt idx="22">
                  <c:v>3394</c:v>
                </c:pt>
                <c:pt idx="23">
                  <c:v>3272</c:v>
                </c:pt>
                <c:pt idx="24">
                  <c:v>3478</c:v>
                </c:pt>
                <c:pt idx="25">
                  <c:v>3508</c:v>
                </c:pt>
                <c:pt idx="26">
                  <c:v>2777</c:v>
                </c:pt>
                <c:pt idx="27">
                  <c:v>2811</c:v>
                </c:pt>
                <c:pt idx="28">
                  <c:v>2836</c:v>
                </c:pt>
                <c:pt idx="29">
                  <c:v>2331</c:v>
                </c:pt>
                <c:pt idx="30">
                  <c:v>2289</c:v>
                </c:pt>
                <c:pt idx="31">
                  <c:v>2634</c:v>
                </c:pt>
                <c:pt idx="32">
                  <c:v>2405</c:v>
                </c:pt>
                <c:pt idx="33">
                  <c:v>2643</c:v>
                </c:pt>
                <c:pt idx="34">
                  <c:v>3128</c:v>
                </c:pt>
                <c:pt idx="35">
                  <c:v>2508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1-4376-AA05-6FF0B5C1A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272176"/>
        <c:axId val="1231334168"/>
      </c:lineChart>
      <c:valAx>
        <c:axId val="123131612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31327280"/>
        <c:crosses val="max"/>
        <c:crossBetween val="between"/>
      </c:valAx>
      <c:catAx>
        <c:axId val="123132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31316128"/>
        <c:crosses val="autoZero"/>
        <c:auto val="1"/>
        <c:lblAlgn val="ctr"/>
        <c:lblOffset val="100"/>
        <c:noMultiLvlLbl val="0"/>
      </c:catAx>
      <c:valAx>
        <c:axId val="1231334168"/>
        <c:scaling>
          <c:orientation val="minMax"/>
        </c:scaling>
        <c:delete val="0"/>
        <c:axPos val="l"/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31272176"/>
        <c:crosses val="autoZero"/>
        <c:crossBetween val="between"/>
      </c:valAx>
      <c:catAx>
        <c:axId val="12312721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31334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/>
              <a:t>機械式駐車場</a:t>
            </a:r>
            <a:r>
              <a:rPr lang="en-US"/>
              <a:t>/</a:t>
            </a:r>
            <a:r>
              <a:rPr lang="ja-JP"/>
              <a:t>エレベーター </a:t>
            </a:r>
            <a:r>
              <a:rPr lang="en-US"/>
              <a:t>(</a:t>
            </a:r>
            <a:r>
              <a:rPr lang="ja-JP"/>
              <a:t>第</a:t>
            </a:r>
            <a:r>
              <a:rPr lang="en-US" altLang="ja-JP"/>
              <a:t>4</a:t>
            </a:r>
            <a:r>
              <a:rPr lang="ja-JP" altLang="en-US"/>
              <a:t>～</a:t>
            </a:r>
            <a:r>
              <a:rPr lang="en-US" altLang="ja-JP"/>
              <a:t>6</a:t>
            </a:r>
            <a:r>
              <a:rPr lang="ja-JP"/>
              <a:t>期</a:t>
            </a:r>
            <a:r>
              <a:rPr lang="en-US"/>
              <a:t>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電気代!$O$5:$O$7</c:f>
              <c:strCache>
                <c:ptCount val="3"/>
                <c:pt idx="0">
                  <c:v>電気料金</c:v>
                </c:pt>
                <c:pt idx="1">
                  <c:v>(円)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multiLvlStrRef>
              <c:f>電気代!$D$44:$E$79</c:f>
              <c:multiLvlStrCache>
                <c:ptCount val="36"/>
                <c:lvl>
                  <c:pt idx="0">
                    <c:v>1月</c:v>
                  </c:pt>
                  <c:pt idx="1">
                    <c:v>2月</c:v>
                  </c:pt>
                  <c:pt idx="2">
                    <c:v>3月</c:v>
                  </c:pt>
                  <c:pt idx="3">
                    <c:v>4月</c:v>
                  </c:pt>
                  <c:pt idx="4">
                    <c:v>5月</c:v>
                  </c:pt>
                  <c:pt idx="5">
                    <c:v>6月</c:v>
                  </c:pt>
                  <c:pt idx="6">
                    <c:v>7月</c:v>
                  </c:pt>
                  <c:pt idx="7">
                    <c:v>8月</c:v>
                  </c:pt>
                  <c:pt idx="8">
                    <c:v>9月</c:v>
                  </c:pt>
                  <c:pt idx="9">
                    <c:v>10月</c:v>
                  </c:pt>
                  <c:pt idx="10">
                    <c:v>11月</c:v>
                  </c:pt>
                  <c:pt idx="11">
                    <c:v>12月</c:v>
                  </c:pt>
                  <c:pt idx="12">
                    <c:v>1月</c:v>
                  </c:pt>
                  <c:pt idx="13">
                    <c:v>2月</c:v>
                  </c:pt>
                  <c:pt idx="14">
                    <c:v>3月</c:v>
                  </c:pt>
                  <c:pt idx="15">
                    <c:v>4月</c:v>
                  </c:pt>
                  <c:pt idx="16">
                    <c:v>5月</c:v>
                  </c:pt>
                  <c:pt idx="17">
                    <c:v>6月</c:v>
                  </c:pt>
                  <c:pt idx="18">
                    <c:v>7月</c:v>
                  </c:pt>
                  <c:pt idx="19">
                    <c:v>8月</c:v>
                  </c:pt>
                  <c:pt idx="20">
                    <c:v>9月</c:v>
                  </c:pt>
                  <c:pt idx="21">
                    <c:v>10月</c:v>
                  </c:pt>
                  <c:pt idx="22">
                    <c:v>11月</c:v>
                  </c:pt>
                  <c:pt idx="23">
                    <c:v>12月</c:v>
                  </c:pt>
                  <c:pt idx="24">
                    <c:v>1月</c:v>
                  </c:pt>
                  <c:pt idx="25">
                    <c:v>2月</c:v>
                  </c:pt>
                  <c:pt idx="26">
                    <c:v>3月</c:v>
                  </c:pt>
                  <c:pt idx="27">
                    <c:v>4月</c:v>
                  </c:pt>
                  <c:pt idx="28">
                    <c:v>5月</c:v>
                  </c:pt>
                  <c:pt idx="29">
                    <c:v>6月</c:v>
                  </c:pt>
                  <c:pt idx="30">
                    <c:v>7月</c:v>
                  </c:pt>
                  <c:pt idx="31">
                    <c:v>8月</c:v>
                  </c:pt>
                  <c:pt idx="32">
                    <c:v>9月</c:v>
                  </c:pt>
                  <c:pt idx="33">
                    <c:v>10月</c:v>
                  </c:pt>
                  <c:pt idx="34">
                    <c:v>11月</c:v>
                  </c:pt>
                  <c:pt idx="35">
                    <c:v>12月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電気代!$O$8:$O$79</c:f>
              <c:numCache>
                <c:formatCode>#,##0_ </c:formatCode>
                <c:ptCount val="36"/>
                <c:pt idx="0">
                  <c:v>23051</c:v>
                </c:pt>
                <c:pt idx="1">
                  <c:v>23004</c:v>
                </c:pt>
                <c:pt idx="2">
                  <c:v>23747</c:v>
                </c:pt>
                <c:pt idx="3">
                  <c:v>23498</c:v>
                </c:pt>
                <c:pt idx="4">
                  <c:v>24708</c:v>
                </c:pt>
                <c:pt idx="5">
                  <c:v>23276</c:v>
                </c:pt>
                <c:pt idx="6">
                  <c:v>24117</c:v>
                </c:pt>
                <c:pt idx="7">
                  <c:v>24406</c:v>
                </c:pt>
                <c:pt idx="8">
                  <c:v>25416</c:v>
                </c:pt>
                <c:pt idx="9">
                  <c:v>24518</c:v>
                </c:pt>
                <c:pt idx="10">
                  <c:v>24636</c:v>
                </c:pt>
                <c:pt idx="11">
                  <c:v>24033</c:v>
                </c:pt>
                <c:pt idx="12">
                  <c:v>24409</c:v>
                </c:pt>
                <c:pt idx="13">
                  <c:v>24182</c:v>
                </c:pt>
                <c:pt idx="14">
                  <c:v>25014</c:v>
                </c:pt>
                <c:pt idx="15">
                  <c:v>24315</c:v>
                </c:pt>
                <c:pt idx="16">
                  <c:v>25664</c:v>
                </c:pt>
                <c:pt idx="17">
                  <c:v>24602</c:v>
                </c:pt>
                <c:pt idx="18">
                  <c:v>24821</c:v>
                </c:pt>
                <c:pt idx="19">
                  <c:v>25450</c:v>
                </c:pt>
                <c:pt idx="20">
                  <c:v>26130</c:v>
                </c:pt>
                <c:pt idx="21">
                  <c:v>25699</c:v>
                </c:pt>
                <c:pt idx="22">
                  <c:v>26323</c:v>
                </c:pt>
                <c:pt idx="23">
                  <c:v>26026</c:v>
                </c:pt>
                <c:pt idx="24">
                  <c:v>26312</c:v>
                </c:pt>
                <c:pt idx="25">
                  <c:v>27303</c:v>
                </c:pt>
                <c:pt idx="26">
                  <c:v>25353</c:v>
                </c:pt>
                <c:pt idx="27">
                  <c:v>26376</c:v>
                </c:pt>
                <c:pt idx="28">
                  <c:v>26990</c:v>
                </c:pt>
                <c:pt idx="29">
                  <c:v>25368</c:v>
                </c:pt>
                <c:pt idx="30">
                  <c:v>25440</c:v>
                </c:pt>
                <c:pt idx="31">
                  <c:v>27029</c:v>
                </c:pt>
                <c:pt idx="32">
                  <c:v>25306</c:v>
                </c:pt>
                <c:pt idx="33">
                  <c:v>25602</c:v>
                </c:pt>
                <c:pt idx="34">
                  <c:v>26709</c:v>
                </c:pt>
                <c:pt idx="35">
                  <c:v>25503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AB-4E0F-9E98-6DC0A18D0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1327280"/>
        <c:axId val="1231316128"/>
      </c:barChart>
      <c:lineChart>
        <c:grouping val="standard"/>
        <c:varyColors val="0"/>
        <c:ser>
          <c:idx val="0"/>
          <c:order val="0"/>
          <c:tx>
            <c:strRef>
              <c:f>電気代!$N$5:$N$7</c:f>
              <c:strCache>
                <c:ptCount val="3"/>
                <c:pt idx="0">
                  <c:v>使用量</c:v>
                </c:pt>
                <c:pt idx="1">
                  <c:v>(kWh)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8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rgbClr val="0000FF"/>
                </a:solidFill>
                <a:round/>
              </a:ln>
              <a:effectLst/>
            </c:spPr>
          </c:marker>
          <c:cat>
            <c:multiLvlStrRef>
              <c:f>電気代!$D$44:$E$79</c:f>
              <c:multiLvlStrCache>
                <c:ptCount val="36"/>
                <c:lvl>
                  <c:pt idx="0">
                    <c:v>1月</c:v>
                  </c:pt>
                  <c:pt idx="1">
                    <c:v>2月</c:v>
                  </c:pt>
                  <c:pt idx="2">
                    <c:v>3月</c:v>
                  </c:pt>
                  <c:pt idx="3">
                    <c:v>4月</c:v>
                  </c:pt>
                  <c:pt idx="4">
                    <c:v>5月</c:v>
                  </c:pt>
                  <c:pt idx="5">
                    <c:v>6月</c:v>
                  </c:pt>
                  <c:pt idx="6">
                    <c:v>7月</c:v>
                  </c:pt>
                  <c:pt idx="7">
                    <c:v>8月</c:v>
                  </c:pt>
                  <c:pt idx="8">
                    <c:v>9月</c:v>
                  </c:pt>
                  <c:pt idx="9">
                    <c:v>10月</c:v>
                  </c:pt>
                  <c:pt idx="10">
                    <c:v>11月</c:v>
                  </c:pt>
                  <c:pt idx="11">
                    <c:v>12月</c:v>
                  </c:pt>
                  <c:pt idx="12">
                    <c:v>1月</c:v>
                  </c:pt>
                  <c:pt idx="13">
                    <c:v>2月</c:v>
                  </c:pt>
                  <c:pt idx="14">
                    <c:v>3月</c:v>
                  </c:pt>
                  <c:pt idx="15">
                    <c:v>4月</c:v>
                  </c:pt>
                  <c:pt idx="16">
                    <c:v>5月</c:v>
                  </c:pt>
                  <c:pt idx="17">
                    <c:v>6月</c:v>
                  </c:pt>
                  <c:pt idx="18">
                    <c:v>7月</c:v>
                  </c:pt>
                  <c:pt idx="19">
                    <c:v>8月</c:v>
                  </c:pt>
                  <c:pt idx="20">
                    <c:v>9月</c:v>
                  </c:pt>
                  <c:pt idx="21">
                    <c:v>10月</c:v>
                  </c:pt>
                  <c:pt idx="22">
                    <c:v>11月</c:v>
                  </c:pt>
                  <c:pt idx="23">
                    <c:v>12月</c:v>
                  </c:pt>
                  <c:pt idx="24">
                    <c:v>1月</c:v>
                  </c:pt>
                  <c:pt idx="25">
                    <c:v>2月</c:v>
                  </c:pt>
                  <c:pt idx="26">
                    <c:v>3月</c:v>
                  </c:pt>
                  <c:pt idx="27">
                    <c:v>4月</c:v>
                  </c:pt>
                  <c:pt idx="28">
                    <c:v>5月</c:v>
                  </c:pt>
                  <c:pt idx="29">
                    <c:v>6月</c:v>
                  </c:pt>
                  <c:pt idx="30">
                    <c:v>7月</c:v>
                  </c:pt>
                  <c:pt idx="31">
                    <c:v>8月</c:v>
                  </c:pt>
                  <c:pt idx="32">
                    <c:v>9月</c:v>
                  </c:pt>
                  <c:pt idx="33">
                    <c:v>10月</c:v>
                  </c:pt>
                  <c:pt idx="34">
                    <c:v>11月</c:v>
                  </c:pt>
                  <c:pt idx="35">
                    <c:v>12月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電気代!$N$8:$N$79</c:f>
              <c:numCache>
                <c:formatCode>#,##0_ </c:formatCode>
                <c:ptCount val="36"/>
                <c:pt idx="0">
                  <c:v>643</c:v>
                </c:pt>
                <c:pt idx="1">
                  <c:v>627</c:v>
                </c:pt>
                <c:pt idx="2">
                  <c:v>667</c:v>
                </c:pt>
                <c:pt idx="3">
                  <c:v>630</c:v>
                </c:pt>
                <c:pt idx="4">
                  <c:v>680</c:v>
                </c:pt>
                <c:pt idx="5">
                  <c:v>576</c:v>
                </c:pt>
                <c:pt idx="6">
                  <c:v>608</c:v>
                </c:pt>
                <c:pt idx="7">
                  <c:v>586</c:v>
                </c:pt>
                <c:pt idx="8">
                  <c:v>644</c:v>
                </c:pt>
                <c:pt idx="9">
                  <c:v>612</c:v>
                </c:pt>
                <c:pt idx="10">
                  <c:v>664</c:v>
                </c:pt>
                <c:pt idx="11">
                  <c:v>627</c:v>
                </c:pt>
                <c:pt idx="12">
                  <c:v>652</c:v>
                </c:pt>
                <c:pt idx="13">
                  <c:v>634</c:v>
                </c:pt>
                <c:pt idx="14">
                  <c:v>680</c:v>
                </c:pt>
                <c:pt idx="15">
                  <c:v>623</c:v>
                </c:pt>
                <c:pt idx="16">
                  <c:v>687</c:v>
                </c:pt>
                <c:pt idx="17">
                  <c:v>615</c:v>
                </c:pt>
                <c:pt idx="18">
                  <c:v>607</c:v>
                </c:pt>
                <c:pt idx="19">
                  <c:v>603</c:v>
                </c:pt>
                <c:pt idx="20">
                  <c:v>632</c:v>
                </c:pt>
                <c:pt idx="21">
                  <c:v>615</c:v>
                </c:pt>
                <c:pt idx="22">
                  <c:v>679</c:v>
                </c:pt>
                <c:pt idx="23">
                  <c:v>655</c:v>
                </c:pt>
                <c:pt idx="24">
                  <c:v>660</c:v>
                </c:pt>
                <c:pt idx="25">
                  <c:v>704</c:v>
                </c:pt>
                <c:pt idx="26">
                  <c:v>593</c:v>
                </c:pt>
                <c:pt idx="27">
                  <c:v>657</c:v>
                </c:pt>
                <c:pt idx="28">
                  <c:v>701</c:v>
                </c:pt>
                <c:pt idx="29">
                  <c:v>618</c:v>
                </c:pt>
                <c:pt idx="30">
                  <c:v>608</c:v>
                </c:pt>
                <c:pt idx="31">
                  <c:v>667</c:v>
                </c:pt>
                <c:pt idx="32">
                  <c:v>583</c:v>
                </c:pt>
                <c:pt idx="33">
                  <c:v>622</c:v>
                </c:pt>
                <c:pt idx="34">
                  <c:v>702</c:v>
                </c:pt>
                <c:pt idx="35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B-4E0F-9E98-6DC0A18D0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272176"/>
        <c:axId val="1231334168"/>
      </c:lineChart>
      <c:valAx>
        <c:axId val="123131612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31327280"/>
        <c:crosses val="max"/>
        <c:crossBetween val="between"/>
      </c:valAx>
      <c:catAx>
        <c:axId val="123132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31316128"/>
        <c:crosses val="autoZero"/>
        <c:auto val="1"/>
        <c:lblAlgn val="ctr"/>
        <c:lblOffset val="100"/>
        <c:noMultiLvlLbl val="0"/>
      </c:catAx>
      <c:valAx>
        <c:axId val="1231334168"/>
        <c:scaling>
          <c:orientation val="minMax"/>
        </c:scaling>
        <c:delete val="0"/>
        <c:axPos val="l"/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31272176"/>
        <c:crosses val="autoZero"/>
        <c:crossBetween val="between"/>
      </c:valAx>
      <c:catAx>
        <c:axId val="12312721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31334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103</xdr:row>
      <xdr:rowOff>195942</xdr:rowOff>
    </xdr:from>
    <xdr:to>
      <xdr:col>19</xdr:col>
      <xdr:colOff>0</xdr:colOff>
      <xdr:row>123</xdr:row>
      <xdr:rowOff>-1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4D178F-95DF-4F51-8252-5D5FF931E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103</xdr:row>
      <xdr:rowOff>195942</xdr:rowOff>
    </xdr:from>
    <xdr:to>
      <xdr:col>33</xdr:col>
      <xdr:colOff>0</xdr:colOff>
      <xdr:row>123</xdr:row>
      <xdr:rowOff>-1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FBBCDF2-389F-49AA-9979-B36758196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67</xdr:row>
      <xdr:rowOff>0</xdr:rowOff>
    </xdr:from>
    <xdr:to>
      <xdr:col>17</xdr:col>
      <xdr:colOff>0</xdr:colOff>
      <xdr:row>79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6AD78A8-B433-43C9-BCAC-DB7B76351C09}"/>
            </a:ext>
          </a:extLst>
        </xdr:cNvPr>
        <xdr:cNvSpPr/>
      </xdr:nvSpPr>
      <xdr:spPr>
        <a:xfrm>
          <a:off x="8403771" y="6074229"/>
          <a:ext cx="587829" cy="235131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9F833-7CC9-4C2C-9B41-F80522EEF69C}">
  <sheetPr>
    <pageSetUpPr fitToPage="1"/>
  </sheetPr>
  <dimension ref="A1:T36"/>
  <sheetViews>
    <sheetView showGridLines="0" tabSelected="1" zoomScale="70" zoomScaleNormal="70" workbookViewId="0"/>
  </sheetViews>
  <sheetFormatPr defaultColWidth="2.6328125" defaultRowHeight="15" x14ac:dyDescent="0.3"/>
  <cols>
    <col min="1" max="2" width="1.6328125" customWidth="1"/>
    <col min="3" max="3" width="10.453125" style="1" customWidth="1"/>
    <col min="4" max="4" width="9.26953125" style="1" bestFit="1" customWidth="1"/>
    <col min="5" max="5" width="9.7265625" style="1" bestFit="1" customWidth="1"/>
    <col min="6" max="6" width="11.26953125" style="1" bestFit="1" customWidth="1"/>
    <col min="7" max="7" width="5.1796875" style="1" bestFit="1" customWidth="1"/>
    <col min="8" max="8" width="7.6328125" customWidth="1"/>
    <col min="9" max="9" width="4.81640625" bestFit="1" customWidth="1"/>
    <col min="10" max="10" width="7.81640625" customWidth="1"/>
    <col min="12" max="12" width="6.7265625" customWidth="1"/>
    <col min="13" max="13" width="7.1796875" bestFit="1" customWidth="1"/>
    <col min="14" max="14" width="8.26953125" style="6" bestFit="1" customWidth="1"/>
    <col min="15" max="15" width="6.7265625" customWidth="1"/>
    <col min="16" max="16" width="6.90625" customWidth="1"/>
    <col min="18" max="18" width="8.6328125" customWidth="1"/>
    <col min="21" max="21" width="10.08984375" customWidth="1"/>
  </cols>
  <sheetData>
    <row r="1" spans="1:20" ht="10.050000000000001" customHeight="1" x14ac:dyDescent="0.3"/>
    <row r="2" spans="1:20" ht="16.2" x14ac:dyDescent="0.3">
      <c r="A2" s="3"/>
      <c r="B2" s="5" t="s">
        <v>60</v>
      </c>
    </row>
    <row r="3" spans="1:20" ht="10.050000000000001" customHeight="1" thickBot="1" x14ac:dyDescent="0.35">
      <c r="A3" s="3"/>
      <c r="B3" s="2"/>
    </row>
    <row r="4" spans="1:20" x14ac:dyDescent="0.3">
      <c r="C4" s="10" t="s">
        <v>7</v>
      </c>
      <c r="D4" s="53" t="s">
        <v>8</v>
      </c>
      <c r="E4" s="11" t="s">
        <v>9</v>
      </c>
      <c r="F4" s="114" t="s">
        <v>56</v>
      </c>
      <c r="G4" s="11"/>
      <c r="H4" s="30" t="s">
        <v>10</v>
      </c>
      <c r="I4" s="12"/>
      <c r="J4" s="42" t="s">
        <v>28</v>
      </c>
      <c r="K4" s="31"/>
      <c r="L4" s="12" t="s">
        <v>29</v>
      </c>
      <c r="M4" s="43"/>
      <c r="N4" s="13" t="s">
        <v>35</v>
      </c>
      <c r="O4" s="12"/>
      <c r="P4" s="105" t="s">
        <v>32</v>
      </c>
      <c r="Q4" s="12"/>
      <c r="R4" s="30" t="s">
        <v>36</v>
      </c>
      <c r="S4" s="12"/>
      <c r="T4" s="14"/>
    </row>
    <row r="5" spans="1:20" ht="15.6" thickBot="1" x14ac:dyDescent="0.35">
      <c r="C5" s="15"/>
      <c r="D5" s="54"/>
      <c r="E5" s="16"/>
      <c r="F5" s="115"/>
      <c r="G5" s="16"/>
      <c r="H5" s="32" t="s">
        <v>11</v>
      </c>
      <c r="I5" s="17"/>
      <c r="J5" s="44" t="s">
        <v>26</v>
      </c>
      <c r="K5" s="33"/>
      <c r="L5" s="17" t="s">
        <v>54</v>
      </c>
      <c r="M5" s="45"/>
      <c r="N5" s="18" t="s">
        <v>34</v>
      </c>
      <c r="O5" s="17"/>
      <c r="P5" s="106" t="s">
        <v>47</v>
      </c>
      <c r="Q5" s="17"/>
      <c r="R5" s="32" t="s">
        <v>37</v>
      </c>
      <c r="S5" s="17"/>
      <c r="T5" s="19"/>
    </row>
    <row r="6" spans="1:20" ht="15.6" thickTop="1" x14ac:dyDescent="0.3">
      <c r="C6" s="25" t="s">
        <v>0</v>
      </c>
      <c r="D6" s="55" t="s">
        <v>13</v>
      </c>
      <c r="E6" s="26" t="s">
        <v>2</v>
      </c>
      <c r="F6" s="116" t="s">
        <v>22</v>
      </c>
      <c r="G6" s="26"/>
      <c r="H6" s="34">
        <v>40</v>
      </c>
      <c r="I6" s="27" t="s">
        <v>4</v>
      </c>
      <c r="J6" s="46">
        <f>H6/3</f>
        <v>13.333333333333334</v>
      </c>
      <c r="K6" s="35" t="s">
        <v>27</v>
      </c>
      <c r="L6" s="27">
        <v>40.5</v>
      </c>
      <c r="M6" s="47" t="s">
        <v>30</v>
      </c>
      <c r="N6" s="28">
        <f>J6*L6</f>
        <v>540</v>
      </c>
      <c r="O6" s="27" t="s">
        <v>31</v>
      </c>
      <c r="P6" s="107">
        <v>3</v>
      </c>
      <c r="Q6" s="27" t="s">
        <v>33</v>
      </c>
      <c r="R6" s="39">
        <f>N6*P6</f>
        <v>1620</v>
      </c>
      <c r="S6" s="27" t="s">
        <v>38</v>
      </c>
      <c r="T6" s="29"/>
    </row>
    <row r="7" spans="1:20" x14ac:dyDescent="0.3">
      <c r="C7" s="15"/>
      <c r="D7" s="54"/>
      <c r="E7" s="16"/>
      <c r="F7" s="117" t="s">
        <v>23</v>
      </c>
      <c r="G7" s="69"/>
      <c r="H7" s="70">
        <v>62</v>
      </c>
      <c r="I7" s="71" t="s">
        <v>4</v>
      </c>
      <c r="J7" s="72">
        <f t="shared" ref="J7:J14" si="0">H7/3</f>
        <v>20.666666666666668</v>
      </c>
      <c r="K7" s="73" t="s">
        <v>27</v>
      </c>
      <c r="L7" s="71">
        <v>40.5</v>
      </c>
      <c r="M7" s="74" t="s">
        <v>30</v>
      </c>
      <c r="N7" s="75">
        <f t="shared" ref="N7:N14" si="1">J7*L7</f>
        <v>837</v>
      </c>
      <c r="O7" s="71" t="s">
        <v>31</v>
      </c>
      <c r="P7" s="108">
        <v>2</v>
      </c>
      <c r="Q7" s="71" t="s">
        <v>33</v>
      </c>
      <c r="R7" s="76">
        <f t="shared" ref="R7:R14" si="2">N7*P7</f>
        <v>1674</v>
      </c>
      <c r="S7" s="71" t="s">
        <v>38</v>
      </c>
      <c r="T7" s="77"/>
    </row>
    <row r="8" spans="1:20" x14ac:dyDescent="0.3">
      <c r="C8" s="15"/>
      <c r="D8" s="54"/>
      <c r="E8" s="68" t="s">
        <v>3</v>
      </c>
      <c r="F8" s="118" t="s">
        <v>24</v>
      </c>
      <c r="G8" s="78"/>
      <c r="H8" s="79">
        <v>65</v>
      </c>
      <c r="I8" s="80" t="s">
        <v>4</v>
      </c>
      <c r="J8" s="81">
        <f t="shared" si="0"/>
        <v>21.666666666666668</v>
      </c>
      <c r="K8" s="82" t="s">
        <v>27</v>
      </c>
      <c r="L8" s="80">
        <v>40.5</v>
      </c>
      <c r="M8" s="83" t="s">
        <v>30</v>
      </c>
      <c r="N8" s="84">
        <f t="shared" si="1"/>
        <v>877.5</v>
      </c>
      <c r="O8" s="80" t="s">
        <v>31</v>
      </c>
      <c r="P8" s="109">
        <v>2</v>
      </c>
      <c r="Q8" s="80" t="s">
        <v>33</v>
      </c>
      <c r="R8" s="85">
        <f t="shared" si="2"/>
        <v>1755</v>
      </c>
      <c r="S8" s="80" t="s">
        <v>38</v>
      </c>
      <c r="T8" s="86"/>
    </row>
    <row r="9" spans="1:20" x14ac:dyDescent="0.3">
      <c r="C9" s="15"/>
      <c r="D9" s="54"/>
      <c r="E9" s="16"/>
      <c r="F9" s="115" t="s">
        <v>25</v>
      </c>
      <c r="G9" s="16"/>
      <c r="H9" s="32">
        <v>90</v>
      </c>
      <c r="I9" s="17" t="s">
        <v>4</v>
      </c>
      <c r="J9" s="48">
        <f t="shared" si="0"/>
        <v>30</v>
      </c>
      <c r="K9" s="36" t="s">
        <v>27</v>
      </c>
      <c r="L9" s="17">
        <v>40.5</v>
      </c>
      <c r="M9" s="45" t="s">
        <v>30</v>
      </c>
      <c r="N9" s="18">
        <f t="shared" si="1"/>
        <v>1215</v>
      </c>
      <c r="O9" s="17" t="s">
        <v>31</v>
      </c>
      <c r="P9" s="106">
        <v>1.5</v>
      </c>
      <c r="Q9" s="17" t="s">
        <v>33</v>
      </c>
      <c r="R9" s="40">
        <f t="shared" si="2"/>
        <v>1822.5</v>
      </c>
      <c r="S9" s="17" t="s">
        <v>38</v>
      </c>
      <c r="T9" s="19"/>
    </row>
    <row r="10" spans="1:20" x14ac:dyDescent="0.3">
      <c r="C10" s="15"/>
      <c r="D10" s="56" t="s">
        <v>12</v>
      </c>
      <c r="E10" s="52" t="s">
        <v>16</v>
      </c>
      <c r="F10" s="118" t="s">
        <v>17</v>
      </c>
      <c r="G10" s="78" t="s">
        <v>18</v>
      </c>
      <c r="H10" s="79">
        <v>60</v>
      </c>
      <c r="I10" s="80" t="s">
        <v>4</v>
      </c>
      <c r="J10" s="81">
        <f t="shared" si="0"/>
        <v>20</v>
      </c>
      <c r="K10" s="82" t="s">
        <v>27</v>
      </c>
      <c r="L10" s="80">
        <v>40.5</v>
      </c>
      <c r="M10" s="83" t="s">
        <v>30</v>
      </c>
      <c r="N10" s="84">
        <f t="shared" si="1"/>
        <v>810</v>
      </c>
      <c r="O10" s="80" t="s">
        <v>31</v>
      </c>
      <c r="P10" s="109">
        <v>2</v>
      </c>
      <c r="Q10" s="80" t="s">
        <v>33</v>
      </c>
      <c r="R10" s="85">
        <f t="shared" si="2"/>
        <v>1620</v>
      </c>
      <c r="S10" s="80" t="s">
        <v>38</v>
      </c>
      <c r="T10" s="86"/>
    </row>
    <row r="11" spans="1:20" x14ac:dyDescent="0.3">
      <c r="C11" s="15"/>
      <c r="D11" s="54"/>
      <c r="E11" s="16"/>
      <c r="F11" s="119" t="s">
        <v>19</v>
      </c>
      <c r="G11" s="87" t="s">
        <v>21</v>
      </c>
      <c r="H11" s="88">
        <v>82</v>
      </c>
      <c r="I11" s="89" t="s">
        <v>4</v>
      </c>
      <c r="J11" s="90">
        <f t="shared" si="0"/>
        <v>27.333333333333332</v>
      </c>
      <c r="K11" s="91" t="s">
        <v>27</v>
      </c>
      <c r="L11" s="89">
        <v>40.5</v>
      </c>
      <c r="M11" s="92" t="s">
        <v>30</v>
      </c>
      <c r="N11" s="93">
        <f t="shared" si="1"/>
        <v>1107</v>
      </c>
      <c r="O11" s="89" t="s">
        <v>31</v>
      </c>
      <c r="P11" s="110">
        <v>1.5</v>
      </c>
      <c r="Q11" s="89" t="s">
        <v>33</v>
      </c>
      <c r="R11" s="94">
        <f t="shared" si="2"/>
        <v>1660.5</v>
      </c>
      <c r="S11" s="89" t="s">
        <v>38</v>
      </c>
      <c r="T11" s="95"/>
    </row>
    <row r="12" spans="1:20" x14ac:dyDescent="0.3">
      <c r="C12" s="15"/>
      <c r="D12" s="54"/>
      <c r="E12" s="16"/>
      <c r="F12" s="120" t="s">
        <v>20</v>
      </c>
      <c r="G12" s="96" t="s">
        <v>21</v>
      </c>
      <c r="H12" s="97">
        <v>82</v>
      </c>
      <c r="I12" s="98" t="s">
        <v>4</v>
      </c>
      <c r="J12" s="99">
        <f t="shared" si="0"/>
        <v>27.333333333333332</v>
      </c>
      <c r="K12" s="100" t="s">
        <v>27</v>
      </c>
      <c r="L12" s="98">
        <v>40.5</v>
      </c>
      <c r="M12" s="101" t="s">
        <v>30</v>
      </c>
      <c r="N12" s="102">
        <f t="shared" si="1"/>
        <v>1107</v>
      </c>
      <c r="O12" s="98" t="s">
        <v>31</v>
      </c>
      <c r="P12" s="111">
        <v>1.5</v>
      </c>
      <c r="Q12" s="98" t="s">
        <v>33</v>
      </c>
      <c r="R12" s="103">
        <f t="shared" si="2"/>
        <v>1660.5</v>
      </c>
      <c r="S12" s="98" t="s">
        <v>38</v>
      </c>
      <c r="T12" s="104"/>
    </row>
    <row r="13" spans="1:20" x14ac:dyDescent="0.3">
      <c r="C13" s="51" t="s">
        <v>1</v>
      </c>
      <c r="D13" s="58" t="s">
        <v>14</v>
      </c>
      <c r="E13" s="59" t="s">
        <v>5</v>
      </c>
      <c r="F13" s="59"/>
      <c r="G13" s="59"/>
      <c r="H13" s="60">
        <v>12.29</v>
      </c>
      <c r="I13" s="61" t="s">
        <v>4</v>
      </c>
      <c r="J13" s="62">
        <f t="shared" si="0"/>
        <v>4.0966666666666667</v>
      </c>
      <c r="K13" s="63" t="s">
        <v>27</v>
      </c>
      <c r="L13" s="61">
        <v>40.5</v>
      </c>
      <c r="M13" s="64" t="s">
        <v>30</v>
      </c>
      <c r="N13" s="65">
        <f t="shared" si="1"/>
        <v>165.91499999999999</v>
      </c>
      <c r="O13" s="61" t="s">
        <v>31</v>
      </c>
      <c r="P13" s="112">
        <v>10</v>
      </c>
      <c r="Q13" s="61" t="s">
        <v>33</v>
      </c>
      <c r="R13" s="66">
        <f t="shared" si="2"/>
        <v>1659.1499999999999</v>
      </c>
      <c r="S13" s="61" t="s">
        <v>38</v>
      </c>
      <c r="T13" s="67"/>
    </row>
    <row r="14" spans="1:20" ht="15.6" thickBot="1" x14ac:dyDescent="0.35">
      <c r="C14" s="20"/>
      <c r="D14" s="57" t="s">
        <v>15</v>
      </c>
      <c r="E14" s="21" t="s">
        <v>6</v>
      </c>
      <c r="F14" s="21"/>
      <c r="G14" s="21"/>
      <c r="H14" s="37">
        <v>6.42</v>
      </c>
      <c r="I14" s="22" t="s">
        <v>4</v>
      </c>
      <c r="J14" s="49">
        <f t="shared" si="0"/>
        <v>2.14</v>
      </c>
      <c r="K14" s="38" t="s">
        <v>27</v>
      </c>
      <c r="L14" s="22">
        <v>40.5</v>
      </c>
      <c r="M14" s="50" t="s">
        <v>30</v>
      </c>
      <c r="N14" s="23">
        <f t="shared" si="1"/>
        <v>86.67</v>
      </c>
      <c r="O14" s="22" t="s">
        <v>31</v>
      </c>
      <c r="P14" s="113">
        <v>20</v>
      </c>
      <c r="Q14" s="22" t="s">
        <v>33</v>
      </c>
      <c r="R14" s="41">
        <f t="shared" si="2"/>
        <v>1733.4</v>
      </c>
      <c r="S14" s="22" t="s">
        <v>38</v>
      </c>
      <c r="T14" s="24"/>
    </row>
    <row r="15" spans="1:20" x14ac:dyDescent="0.3">
      <c r="P15" s="8"/>
      <c r="Q15" s="7" t="s">
        <v>49</v>
      </c>
      <c r="R15" s="9">
        <f>AVERAGE(R6:R14)</f>
        <v>1689.4499999999998</v>
      </c>
      <c r="S15" s="8" t="s">
        <v>38</v>
      </c>
      <c r="T15" s="8"/>
    </row>
    <row r="16" spans="1:20" ht="16.2" x14ac:dyDescent="0.3">
      <c r="B16" s="5" t="s">
        <v>39</v>
      </c>
      <c r="C16" s="2"/>
      <c r="D16" s="2"/>
      <c r="P16" s="8" t="s">
        <v>57</v>
      </c>
    </row>
    <row r="17" spans="2:5" ht="10.050000000000001" customHeight="1" x14ac:dyDescent="0.3">
      <c r="D17" s="2"/>
    </row>
    <row r="18" spans="2:5" x14ac:dyDescent="0.3">
      <c r="C18" s="4" t="s">
        <v>40</v>
      </c>
      <c r="E18" s="4" t="s">
        <v>55</v>
      </c>
    </row>
    <row r="20" spans="2:5" ht="16.2" x14ac:dyDescent="0.3">
      <c r="B20" s="5" t="s">
        <v>42</v>
      </c>
      <c r="C20" s="2"/>
      <c r="D20" s="2"/>
    </row>
    <row r="21" spans="2:5" ht="10.050000000000001" customHeight="1" x14ac:dyDescent="0.3">
      <c r="D21" s="2"/>
    </row>
    <row r="22" spans="2:5" x14ac:dyDescent="0.3">
      <c r="C22" s="7" t="s">
        <v>41</v>
      </c>
      <c r="D22" s="4" t="s">
        <v>48</v>
      </c>
      <c r="E22" s="2"/>
    </row>
    <row r="23" spans="2:5" ht="10.050000000000001" customHeight="1" x14ac:dyDescent="0.3"/>
    <row r="24" spans="2:5" x14ac:dyDescent="0.3">
      <c r="C24" s="122" t="s">
        <v>43</v>
      </c>
      <c r="D24" s="2" t="s">
        <v>53</v>
      </c>
    </row>
    <row r="25" spans="2:5" ht="10.050000000000001" customHeight="1" x14ac:dyDescent="0.3"/>
    <row r="26" spans="2:5" x14ac:dyDescent="0.3">
      <c r="C26" s="122" t="s">
        <v>44</v>
      </c>
      <c r="D26" s="2" t="s">
        <v>50</v>
      </c>
    </row>
    <row r="27" spans="2:5" x14ac:dyDescent="0.3">
      <c r="D27" s="2" t="s">
        <v>51</v>
      </c>
    </row>
    <row r="28" spans="2:5" x14ac:dyDescent="0.3">
      <c r="D28" s="2" t="s">
        <v>52</v>
      </c>
    </row>
    <row r="29" spans="2:5" ht="10.050000000000001" customHeight="1" x14ac:dyDescent="0.3"/>
    <row r="30" spans="2:5" x14ac:dyDescent="0.3">
      <c r="C30" s="122" t="s">
        <v>45</v>
      </c>
      <c r="D30" s="2" t="s">
        <v>46</v>
      </c>
    </row>
    <row r="31" spans="2:5" x14ac:dyDescent="0.3">
      <c r="D31" s="2" t="s">
        <v>58</v>
      </c>
    </row>
    <row r="32" spans="2:5" x14ac:dyDescent="0.3">
      <c r="D32" s="121" t="s">
        <v>59</v>
      </c>
    </row>
    <row r="34" spans="3:3" ht="16.2" x14ac:dyDescent="0.3">
      <c r="C34" s="5" t="s">
        <v>61</v>
      </c>
    </row>
    <row r="35" spans="3:3" ht="10.050000000000001" customHeight="1" x14ac:dyDescent="0.3">
      <c r="C35" s="5"/>
    </row>
    <row r="36" spans="3:3" x14ac:dyDescent="0.3">
      <c r="C36" s="2" t="s">
        <v>62</v>
      </c>
    </row>
  </sheetData>
  <phoneticPr fontId="2"/>
  <pageMargins left="0.39370078740157483" right="0.39370078740157483" top="0.39370078740157483" bottom="0" header="0" footer="0"/>
  <pageSetup paperSize="9" scale="92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53AF6-6706-4B63-8885-38B5A1DC93AC}">
  <sheetPr>
    <tabColor rgb="FFFF0000"/>
    <pageSetUpPr fitToPage="1"/>
  </sheetPr>
  <dimension ref="B1:AG131"/>
  <sheetViews>
    <sheetView showGridLines="0" zoomScale="60" zoomScaleNormal="60" workbookViewId="0">
      <pane xSplit="5" ySplit="7" topLeftCell="F47" activePane="bottomRight" state="frozen"/>
      <selection activeCell="AD7" sqref="AD7"/>
      <selection pane="topRight" activeCell="AD7" sqref="AD7"/>
      <selection pane="bottomLeft" activeCell="AD7" sqref="AD7"/>
      <selection pane="bottomRight"/>
    </sheetView>
  </sheetViews>
  <sheetFormatPr defaultColWidth="2.453125" defaultRowHeight="15" outlineLevelRow="1" outlineLevelCol="1" x14ac:dyDescent="0.3"/>
  <cols>
    <col min="1" max="2" width="1.54296875" style="123" customWidth="1"/>
    <col min="3" max="6" width="6.08984375" style="124" customWidth="1"/>
    <col min="7" max="7" width="7.90625" style="125" bestFit="1" customWidth="1"/>
    <col min="8" max="8" width="7.453125" style="125" customWidth="1"/>
    <col min="9" max="9" width="7" style="125" customWidth="1" outlineLevel="1"/>
    <col min="10" max="10" width="7" style="126" customWidth="1"/>
    <col min="11" max="11" width="8.6328125" style="127" customWidth="1"/>
    <col min="12" max="12" width="6.26953125" style="127" bestFit="1" customWidth="1"/>
    <col min="13" max="13" width="6.08984375" style="124" customWidth="1"/>
    <col min="14" max="14" width="7.90625" style="125" customWidth="1"/>
    <col min="15" max="15" width="7.453125" style="125" customWidth="1"/>
    <col min="16" max="16" width="7" style="125" customWidth="1" outlineLevel="1"/>
    <col min="17" max="17" width="7" style="128" customWidth="1"/>
    <col min="18" max="18" width="8.6328125" style="127" bestFit="1" customWidth="1"/>
    <col min="19" max="19" width="5.7265625" style="127" bestFit="1" customWidth="1"/>
    <col min="20" max="20" width="6.08984375" style="124" customWidth="1"/>
    <col min="21" max="21" width="5.1796875" style="125" customWidth="1"/>
    <col min="22" max="22" width="7.453125" style="125" customWidth="1"/>
    <col min="23" max="23" width="7" style="125" customWidth="1" outlineLevel="1"/>
    <col min="24" max="24" width="7" style="128" customWidth="1"/>
    <col min="25" max="25" width="8.6328125" style="127" bestFit="1" customWidth="1"/>
    <col min="26" max="26" width="5.6328125" style="127" bestFit="1" customWidth="1"/>
    <col min="27" max="27" width="6.08984375" style="124" customWidth="1"/>
    <col min="28" max="28" width="5.1796875" style="125" customWidth="1"/>
    <col min="29" max="29" width="7.453125" style="125" customWidth="1"/>
    <col min="30" max="30" width="7" style="125" customWidth="1" outlineLevel="1"/>
    <col min="31" max="31" width="7" style="128" customWidth="1"/>
    <col min="32" max="32" width="8.90625" style="129" customWidth="1"/>
    <col min="33" max="33" width="6.1796875" style="129" customWidth="1"/>
    <col min="34" max="16384" width="2.453125" style="123"/>
  </cols>
  <sheetData>
    <row r="1" spans="2:33" ht="10.050000000000001" customHeight="1" x14ac:dyDescent="0.3"/>
    <row r="2" spans="2:33" ht="27" x14ac:dyDescent="0.3">
      <c r="B2" s="130" t="s">
        <v>63</v>
      </c>
    </row>
    <row r="3" spans="2:33" ht="10.050000000000001" customHeight="1" x14ac:dyDescent="0.3">
      <c r="B3" s="130"/>
    </row>
    <row r="4" spans="2:33" s="131" customFormat="1" ht="15.6" thickBot="1" x14ac:dyDescent="0.35">
      <c r="C4" s="132"/>
      <c r="D4" s="132"/>
      <c r="E4" s="132"/>
      <c r="F4" s="133"/>
      <c r="G4" s="133" t="s">
        <v>64</v>
      </c>
      <c r="H4" s="134"/>
      <c r="I4" s="134"/>
      <c r="J4" s="135"/>
      <c r="K4" s="136"/>
      <c r="L4" s="136"/>
      <c r="M4" s="137"/>
      <c r="N4" s="138" t="s">
        <v>65</v>
      </c>
      <c r="O4" s="139"/>
      <c r="P4" s="139"/>
      <c r="Q4" s="140"/>
      <c r="R4" s="141"/>
      <c r="S4" s="141"/>
      <c r="T4" s="142"/>
      <c r="U4" s="143" t="s">
        <v>66</v>
      </c>
      <c r="V4" s="144"/>
      <c r="W4" s="144"/>
      <c r="X4" s="145"/>
      <c r="Y4" s="146"/>
      <c r="Z4" s="146"/>
      <c r="AA4" s="147"/>
      <c r="AB4" s="147" t="s">
        <v>67</v>
      </c>
      <c r="AC4" s="148"/>
      <c r="AD4" s="148"/>
      <c r="AE4" s="149"/>
      <c r="AF4" s="147"/>
      <c r="AG4" s="147"/>
    </row>
    <row r="5" spans="2:33" x14ac:dyDescent="0.3">
      <c r="C5" s="150" t="s">
        <v>68</v>
      </c>
      <c r="D5" s="151" t="s">
        <v>69</v>
      </c>
      <c r="E5" s="152" t="s">
        <v>70</v>
      </c>
      <c r="F5" s="153" t="s">
        <v>71</v>
      </c>
      <c r="G5" s="154" t="s">
        <v>72</v>
      </c>
      <c r="H5" s="154" t="s">
        <v>73</v>
      </c>
      <c r="I5" s="154" t="s">
        <v>74</v>
      </c>
      <c r="J5" s="155" t="s">
        <v>75</v>
      </c>
      <c r="K5" s="156" t="s">
        <v>76</v>
      </c>
      <c r="L5" s="157" t="s">
        <v>77</v>
      </c>
      <c r="M5" s="158" t="s">
        <v>71</v>
      </c>
      <c r="N5" s="159" t="s">
        <v>72</v>
      </c>
      <c r="O5" s="159" t="s">
        <v>73</v>
      </c>
      <c r="P5" s="159" t="s">
        <v>74</v>
      </c>
      <c r="Q5" s="160" t="s">
        <v>75</v>
      </c>
      <c r="R5" s="161" t="s">
        <v>76</v>
      </c>
      <c r="S5" s="162" t="s">
        <v>77</v>
      </c>
      <c r="T5" s="163" t="s">
        <v>71</v>
      </c>
      <c r="U5" s="164" t="s">
        <v>72</v>
      </c>
      <c r="V5" s="164" t="s">
        <v>73</v>
      </c>
      <c r="W5" s="164" t="s">
        <v>74</v>
      </c>
      <c r="X5" s="165" t="s">
        <v>75</v>
      </c>
      <c r="Y5" s="166" t="s">
        <v>76</v>
      </c>
      <c r="Z5" s="167" t="s">
        <v>77</v>
      </c>
      <c r="AA5" s="168" t="s">
        <v>71</v>
      </c>
      <c r="AB5" s="169" t="s">
        <v>72</v>
      </c>
      <c r="AC5" s="169" t="s">
        <v>73</v>
      </c>
      <c r="AD5" s="169" t="s">
        <v>74</v>
      </c>
      <c r="AE5" s="170" t="s">
        <v>75</v>
      </c>
      <c r="AF5" s="171" t="s">
        <v>76</v>
      </c>
      <c r="AG5" s="172" t="s">
        <v>77</v>
      </c>
    </row>
    <row r="6" spans="2:33" x14ac:dyDescent="0.3">
      <c r="C6" s="173"/>
      <c r="D6" s="174"/>
      <c r="E6" s="175"/>
      <c r="F6" s="176" t="s">
        <v>78</v>
      </c>
      <c r="G6" s="177" t="s">
        <v>79</v>
      </c>
      <c r="H6" s="177" t="s">
        <v>80</v>
      </c>
      <c r="I6" s="177" t="s">
        <v>81</v>
      </c>
      <c r="J6" s="178" t="s">
        <v>82</v>
      </c>
      <c r="K6" s="179"/>
      <c r="L6" s="180"/>
      <c r="M6" s="181" t="s">
        <v>83</v>
      </c>
      <c r="N6" s="182" t="s">
        <v>79</v>
      </c>
      <c r="O6" s="182" t="s">
        <v>80</v>
      </c>
      <c r="P6" s="182" t="s">
        <v>81</v>
      </c>
      <c r="Q6" s="183" t="s">
        <v>82</v>
      </c>
      <c r="R6" s="184"/>
      <c r="S6" s="185"/>
      <c r="T6" s="186" t="s">
        <v>83</v>
      </c>
      <c r="U6" s="187" t="s">
        <v>79</v>
      </c>
      <c r="V6" s="187" t="s">
        <v>80</v>
      </c>
      <c r="W6" s="187" t="s">
        <v>81</v>
      </c>
      <c r="X6" s="188" t="s">
        <v>82</v>
      </c>
      <c r="Y6" s="189"/>
      <c r="Z6" s="190"/>
      <c r="AA6" s="191" t="s">
        <v>83</v>
      </c>
      <c r="AB6" s="192" t="s">
        <v>79</v>
      </c>
      <c r="AC6" s="192" t="s">
        <v>80</v>
      </c>
      <c r="AD6" s="192" t="s">
        <v>81</v>
      </c>
      <c r="AE6" s="193" t="s">
        <v>82</v>
      </c>
      <c r="AF6" s="194"/>
      <c r="AG6" s="195"/>
    </row>
    <row r="7" spans="2:33" ht="15.6" thickBot="1" x14ac:dyDescent="0.35">
      <c r="C7" s="196"/>
      <c r="D7" s="197"/>
      <c r="E7" s="198"/>
      <c r="F7" s="199" t="s">
        <v>84</v>
      </c>
      <c r="G7" s="200"/>
      <c r="H7" s="200"/>
      <c r="I7" s="200" t="s">
        <v>80</v>
      </c>
      <c r="J7" s="201"/>
      <c r="K7" s="202"/>
      <c r="L7" s="203"/>
      <c r="M7" s="204" t="s">
        <v>84</v>
      </c>
      <c r="N7" s="205"/>
      <c r="O7" s="205"/>
      <c r="P7" s="205" t="s">
        <v>80</v>
      </c>
      <c r="Q7" s="206"/>
      <c r="R7" s="207"/>
      <c r="S7" s="208"/>
      <c r="T7" s="209" t="s">
        <v>84</v>
      </c>
      <c r="U7" s="210"/>
      <c r="V7" s="210"/>
      <c r="W7" s="210" t="s">
        <v>80</v>
      </c>
      <c r="X7" s="211"/>
      <c r="Y7" s="212"/>
      <c r="Z7" s="213"/>
      <c r="AA7" s="214" t="s">
        <v>84</v>
      </c>
      <c r="AB7" s="215"/>
      <c r="AC7" s="215"/>
      <c r="AD7" s="215" t="s">
        <v>80</v>
      </c>
      <c r="AE7" s="216"/>
      <c r="AF7" s="217"/>
      <c r="AG7" s="218"/>
    </row>
    <row r="8" spans="2:33" ht="15.6" hidden="1" outlineLevel="1" thickTop="1" x14ac:dyDescent="0.3">
      <c r="C8" s="219" t="s">
        <v>85</v>
      </c>
      <c r="D8" s="220">
        <v>2014</v>
      </c>
      <c r="E8" s="221" t="s">
        <v>86</v>
      </c>
      <c r="F8" s="222"/>
      <c r="G8" s="223"/>
      <c r="H8" s="223"/>
      <c r="I8" s="223"/>
      <c r="J8" s="224" t="e">
        <f t="shared" ref="J8:J55" si="0">H8/G8</f>
        <v>#DIV/0!</v>
      </c>
      <c r="K8" s="225"/>
      <c r="L8" s="226"/>
      <c r="M8" s="227"/>
      <c r="N8" s="223"/>
      <c r="O8" s="223"/>
      <c r="P8" s="223"/>
      <c r="Q8" s="228" t="e">
        <f t="shared" ref="Q8:Q71" si="1">O8/N8</f>
        <v>#DIV/0!</v>
      </c>
      <c r="R8" s="225"/>
      <c r="S8" s="226"/>
      <c r="T8" s="227"/>
      <c r="U8" s="223"/>
      <c r="V8" s="223"/>
      <c r="W8" s="223"/>
      <c r="X8" s="228" t="e">
        <f t="shared" ref="X8:X71" si="2">V8/U8</f>
        <v>#DIV/0!</v>
      </c>
      <c r="Y8" s="225"/>
      <c r="Z8" s="226"/>
      <c r="AA8" s="227"/>
      <c r="AB8" s="223"/>
      <c r="AC8" s="223"/>
      <c r="AD8" s="223"/>
      <c r="AE8" s="228" t="e">
        <f t="shared" ref="AE8:AE71" si="3">AC8/AB8</f>
        <v>#DIV/0!</v>
      </c>
      <c r="AF8" s="225"/>
      <c r="AG8" s="229"/>
    </row>
    <row r="9" spans="2:33" ht="15.6" hidden="1" outlineLevel="1" thickTop="1" x14ac:dyDescent="0.3">
      <c r="C9" s="173"/>
      <c r="D9" s="174"/>
      <c r="E9" s="230" t="s">
        <v>87</v>
      </c>
      <c r="F9" s="231"/>
      <c r="G9" s="232"/>
      <c r="H9" s="232"/>
      <c r="I9" s="232"/>
      <c r="J9" s="233" t="e">
        <f t="shared" si="0"/>
        <v>#DIV/0!</v>
      </c>
      <c r="K9" s="234"/>
      <c r="L9" s="235"/>
      <c r="M9" s="236"/>
      <c r="N9" s="232"/>
      <c r="O9" s="232"/>
      <c r="P9" s="232"/>
      <c r="Q9" s="237" t="e">
        <f t="shared" si="1"/>
        <v>#DIV/0!</v>
      </c>
      <c r="R9" s="234"/>
      <c r="S9" s="235"/>
      <c r="T9" s="236"/>
      <c r="U9" s="232"/>
      <c r="V9" s="232"/>
      <c r="W9" s="232"/>
      <c r="X9" s="237" t="e">
        <f t="shared" si="2"/>
        <v>#DIV/0!</v>
      </c>
      <c r="Y9" s="234"/>
      <c r="Z9" s="235"/>
      <c r="AA9" s="236"/>
      <c r="AB9" s="232"/>
      <c r="AC9" s="232"/>
      <c r="AD9" s="232"/>
      <c r="AE9" s="237" t="e">
        <f t="shared" si="3"/>
        <v>#DIV/0!</v>
      </c>
      <c r="AF9" s="234"/>
      <c r="AG9" s="238"/>
    </row>
    <row r="10" spans="2:33" ht="15.6" hidden="1" outlineLevel="1" thickTop="1" x14ac:dyDescent="0.3">
      <c r="C10" s="173"/>
      <c r="D10" s="174"/>
      <c r="E10" s="230" t="s">
        <v>88</v>
      </c>
      <c r="F10" s="231"/>
      <c r="G10" s="232"/>
      <c r="H10" s="232"/>
      <c r="I10" s="232"/>
      <c r="J10" s="233" t="e">
        <f t="shared" si="0"/>
        <v>#DIV/0!</v>
      </c>
      <c r="K10" s="234"/>
      <c r="L10" s="235"/>
      <c r="M10" s="236"/>
      <c r="N10" s="232"/>
      <c r="O10" s="232"/>
      <c r="P10" s="232"/>
      <c r="Q10" s="237" t="e">
        <f t="shared" si="1"/>
        <v>#DIV/0!</v>
      </c>
      <c r="R10" s="234"/>
      <c r="S10" s="235"/>
      <c r="T10" s="236"/>
      <c r="U10" s="232"/>
      <c r="V10" s="232"/>
      <c r="W10" s="232"/>
      <c r="X10" s="237" t="e">
        <f t="shared" si="2"/>
        <v>#DIV/0!</v>
      </c>
      <c r="Y10" s="234"/>
      <c r="Z10" s="235"/>
      <c r="AA10" s="236"/>
      <c r="AB10" s="232"/>
      <c r="AC10" s="232"/>
      <c r="AD10" s="232"/>
      <c r="AE10" s="237" t="e">
        <f t="shared" si="3"/>
        <v>#DIV/0!</v>
      </c>
      <c r="AF10" s="234"/>
      <c r="AG10" s="238"/>
    </row>
    <row r="11" spans="2:33" ht="15.6" hidden="1" outlineLevel="1" thickTop="1" x14ac:dyDescent="0.3">
      <c r="C11" s="173"/>
      <c r="D11" s="174"/>
      <c r="E11" s="230" t="s">
        <v>89</v>
      </c>
      <c r="F11" s="231"/>
      <c r="G11" s="232"/>
      <c r="H11" s="232"/>
      <c r="I11" s="232"/>
      <c r="J11" s="233" t="e">
        <f t="shared" si="0"/>
        <v>#DIV/0!</v>
      </c>
      <c r="K11" s="234"/>
      <c r="L11" s="235"/>
      <c r="M11" s="236"/>
      <c r="N11" s="232"/>
      <c r="O11" s="232"/>
      <c r="P11" s="232"/>
      <c r="Q11" s="237" t="e">
        <f t="shared" si="1"/>
        <v>#DIV/0!</v>
      </c>
      <c r="R11" s="234"/>
      <c r="S11" s="235"/>
      <c r="T11" s="236"/>
      <c r="U11" s="232"/>
      <c r="V11" s="232"/>
      <c r="W11" s="232"/>
      <c r="X11" s="237" t="e">
        <f t="shared" si="2"/>
        <v>#DIV/0!</v>
      </c>
      <c r="Y11" s="234"/>
      <c r="Z11" s="235"/>
      <c r="AA11" s="236"/>
      <c r="AB11" s="232"/>
      <c r="AC11" s="232"/>
      <c r="AD11" s="232"/>
      <c r="AE11" s="237" t="e">
        <f t="shared" si="3"/>
        <v>#DIV/0!</v>
      </c>
      <c r="AF11" s="234"/>
      <c r="AG11" s="238"/>
    </row>
    <row r="12" spans="2:33" ht="15.6" hidden="1" outlineLevel="1" thickTop="1" x14ac:dyDescent="0.3">
      <c r="C12" s="173"/>
      <c r="D12" s="174"/>
      <c r="E12" s="230" t="s">
        <v>90</v>
      </c>
      <c r="F12" s="231"/>
      <c r="G12" s="232"/>
      <c r="H12" s="232"/>
      <c r="I12" s="232"/>
      <c r="J12" s="233" t="e">
        <f t="shared" si="0"/>
        <v>#DIV/0!</v>
      </c>
      <c r="K12" s="234"/>
      <c r="L12" s="235"/>
      <c r="M12" s="236"/>
      <c r="N12" s="232"/>
      <c r="O12" s="232"/>
      <c r="P12" s="232"/>
      <c r="Q12" s="237" t="e">
        <f t="shared" si="1"/>
        <v>#DIV/0!</v>
      </c>
      <c r="R12" s="234"/>
      <c r="S12" s="235"/>
      <c r="T12" s="236"/>
      <c r="U12" s="232"/>
      <c r="V12" s="232"/>
      <c r="W12" s="232"/>
      <c r="X12" s="237" t="e">
        <f t="shared" si="2"/>
        <v>#DIV/0!</v>
      </c>
      <c r="Y12" s="234"/>
      <c r="Z12" s="235"/>
      <c r="AA12" s="236"/>
      <c r="AB12" s="232"/>
      <c r="AC12" s="232"/>
      <c r="AD12" s="232"/>
      <c r="AE12" s="237" t="e">
        <f t="shared" si="3"/>
        <v>#DIV/0!</v>
      </c>
      <c r="AF12" s="234"/>
      <c r="AG12" s="238"/>
    </row>
    <row r="13" spans="2:33" ht="15.6" hidden="1" outlineLevel="1" thickTop="1" x14ac:dyDescent="0.3">
      <c r="C13" s="173"/>
      <c r="D13" s="174"/>
      <c r="E13" s="230" t="s">
        <v>91</v>
      </c>
      <c r="F13" s="231"/>
      <c r="G13" s="232"/>
      <c r="H13" s="232"/>
      <c r="I13" s="232"/>
      <c r="J13" s="233" t="e">
        <f t="shared" si="0"/>
        <v>#DIV/0!</v>
      </c>
      <c r="K13" s="234"/>
      <c r="L13" s="235"/>
      <c r="M13" s="236"/>
      <c r="N13" s="232"/>
      <c r="O13" s="232"/>
      <c r="P13" s="232"/>
      <c r="Q13" s="237" t="e">
        <f t="shared" si="1"/>
        <v>#DIV/0!</v>
      </c>
      <c r="R13" s="234"/>
      <c r="S13" s="235"/>
      <c r="T13" s="236"/>
      <c r="U13" s="232"/>
      <c r="V13" s="232"/>
      <c r="W13" s="232"/>
      <c r="X13" s="237" t="e">
        <f t="shared" si="2"/>
        <v>#DIV/0!</v>
      </c>
      <c r="Y13" s="234"/>
      <c r="Z13" s="235"/>
      <c r="AA13" s="236"/>
      <c r="AB13" s="232"/>
      <c r="AC13" s="232"/>
      <c r="AD13" s="232"/>
      <c r="AE13" s="237" t="e">
        <f t="shared" si="3"/>
        <v>#DIV/0!</v>
      </c>
      <c r="AF13" s="234"/>
      <c r="AG13" s="238"/>
    </row>
    <row r="14" spans="2:33" ht="15.6" hidden="1" outlineLevel="1" thickTop="1" x14ac:dyDescent="0.3">
      <c r="C14" s="173"/>
      <c r="D14" s="174"/>
      <c r="E14" s="230" t="s">
        <v>92</v>
      </c>
      <c r="F14" s="231"/>
      <c r="G14" s="232"/>
      <c r="H14" s="232"/>
      <c r="I14" s="232"/>
      <c r="J14" s="233" t="e">
        <f t="shared" si="0"/>
        <v>#DIV/0!</v>
      </c>
      <c r="K14" s="234"/>
      <c r="L14" s="235"/>
      <c r="M14" s="236"/>
      <c r="N14" s="232"/>
      <c r="O14" s="232"/>
      <c r="P14" s="232"/>
      <c r="Q14" s="237" t="e">
        <f t="shared" si="1"/>
        <v>#DIV/0!</v>
      </c>
      <c r="R14" s="234"/>
      <c r="S14" s="235"/>
      <c r="T14" s="236"/>
      <c r="U14" s="232"/>
      <c r="V14" s="232"/>
      <c r="W14" s="232"/>
      <c r="X14" s="237" t="e">
        <f t="shared" si="2"/>
        <v>#DIV/0!</v>
      </c>
      <c r="Y14" s="234"/>
      <c r="Z14" s="235"/>
      <c r="AA14" s="236"/>
      <c r="AB14" s="232"/>
      <c r="AC14" s="232"/>
      <c r="AD14" s="232"/>
      <c r="AE14" s="237" t="e">
        <f t="shared" si="3"/>
        <v>#DIV/0!</v>
      </c>
      <c r="AF14" s="234"/>
      <c r="AG14" s="238"/>
    </row>
    <row r="15" spans="2:33" ht="15.6" hidden="1" outlineLevel="1" thickTop="1" x14ac:dyDescent="0.3">
      <c r="C15" s="173"/>
      <c r="D15" s="174"/>
      <c r="E15" s="230" t="s">
        <v>93</v>
      </c>
      <c r="F15" s="231"/>
      <c r="G15" s="232"/>
      <c r="H15" s="232"/>
      <c r="I15" s="232"/>
      <c r="J15" s="233" t="e">
        <f t="shared" si="0"/>
        <v>#DIV/0!</v>
      </c>
      <c r="K15" s="234"/>
      <c r="L15" s="235"/>
      <c r="M15" s="236"/>
      <c r="N15" s="232"/>
      <c r="O15" s="232"/>
      <c r="P15" s="232"/>
      <c r="Q15" s="237" t="e">
        <f t="shared" si="1"/>
        <v>#DIV/0!</v>
      </c>
      <c r="R15" s="234"/>
      <c r="S15" s="235"/>
      <c r="T15" s="236"/>
      <c r="U15" s="232"/>
      <c r="V15" s="232"/>
      <c r="W15" s="232"/>
      <c r="X15" s="237" t="e">
        <f t="shared" si="2"/>
        <v>#DIV/0!</v>
      </c>
      <c r="Y15" s="234"/>
      <c r="Z15" s="235"/>
      <c r="AA15" s="236"/>
      <c r="AB15" s="232"/>
      <c r="AC15" s="232"/>
      <c r="AD15" s="232"/>
      <c r="AE15" s="237" t="e">
        <f t="shared" si="3"/>
        <v>#DIV/0!</v>
      </c>
      <c r="AF15" s="234"/>
      <c r="AG15" s="238"/>
    </row>
    <row r="16" spans="2:33" ht="15.6" hidden="1" outlineLevel="1" thickTop="1" x14ac:dyDescent="0.3">
      <c r="C16" s="173"/>
      <c r="D16" s="174"/>
      <c r="E16" s="230" t="s">
        <v>94</v>
      </c>
      <c r="F16" s="231"/>
      <c r="G16" s="232"/>
      <c r="H16" s="232"/>
      <c r="I16" s="232"/>
      <c r="J16" s="233" t="e">
        <f t="shared" si="0"/>
        <v>#DIV/0!</v>
      </c>
      <c r="K16" s="234"/>
      <c r="L16" s="235"/>
      <c r="M16" s="236"/>
      <c r="N16" s="232"/>
      <c r="O16" s="232"/>
      <c r="P16" s="232"/>
      <c r="Q16" s="237" t="e">
        <f t="shared" si="1"/>
        <v>#DIV/0!</v>
      </c>
      <c r="R16" s="234"/>
      <c r="S16" s="235"/>
      <c r="T16" s="236"/>
      <c r="U16" s="232"/>
      <c r="V16" s="232"/>
      <c r="W16" s="232"/>
      <c r="X16" s="237" t="e">
        <f t="shared" si="2"/>
        <v>#DIV/0!</v>
      </c>
      <c r="Y16" s="234"/>
      <c r="Z16" s="235"/>
      <c r="AA16" s="236"/>
      <c r="AB16" s="232"/>
      <c r="AC16" s="232"/>
      <c r="AD16" s="232"/>
      <c r="AE16" s="237" t="e">
        <f t="shared" si="3"/>
        <v>#DIV/0!</v>
      </c>
      <c r="AF16" s="234"/>
      <c r="AG16" s="238"/>
    </row>
    <row r="17" spans="3:33" ht="15.6" hidden="1" outlineLevel="1" thickTop="1" x14ac:dyDescent="0.3">
      <c r="C17" s="173"/>
      <c r="D17" s="174"/>
      <c r="E17" s="230" t="s">
        <v>95</v>
      </c>
      <c r="F17" s="231"/>
      <c r="G17" s="232"/>
      <c r="H17" s="232"/>
      <c r="I17" s="232"/>
      <c r="J17" s="233" t="e">
        <f t="shared" si="0"/>
        <v>#DIV/0!</v>
      </c>
      <c r="K17" s="234"/>
      <c r="L17" s="235"/>
      <c r="M17" s="236"/>
      <c r="N17" s="232"/>
      <c r="O17" s="232"/>
      <c r="P17" s="232"/>
      <c r="Q17" s="237" t="e">
        <f t="shared" si="1"/>
        <v>#DIV/0!</v>
      </c>
      <c r="R17" s="234"/>
      <c r="S17" s="235"/>
      <c r="T17" s="236"/>
      <c r="U17" s="232"/>
      <c r="V17" s="232"/>
      <c r="W17" s="232"/>
      <c r="X17" s="237" t="e">
        <f t="shared" si="2"/>
        <v>#DIV/0!</v>
      </c>
      <c r="Y17" s="234"/>
      <c r="Z17" s="235"/>
      <c r="AA17" s="236"/>
      <c r="AB17" s="232"/>
      <c r="AC17" s="232"/>
      <c r="AD17" s="232"/>
      <c r="AE17" s="237" t="e">
        <f t="shared" si="3"/>
        <v>#DIV/0!</v>
      </c>
      <c r="AF17" s="234"/>
      <c r="AG17" s="238"/>
    </row>
    <row r="18" spans="3:33" ht="15.6" hidden="1" outlineLevel="1" thickTop="1" x14ac:dyDescent="0.3">
      <c r="C18" s="173"/>
      <c r="D18" s="174"/>
      <c r="E18" s="230" t="s">
        <v>96</v>
      </c>
      <c r="F18" s="231"/>
      <c r="G18" s="232"/>
      <c r="H18" s="232"/>
      <c r="I18" s="232"/>
      <c r="J18" s="233" t="e">
        <f t="shared" si="0"/>
        <v>#DIV/0!</v>
      </c>
      <c r="K18" s="234"/>
      <c r="L18" s="235"/>
      <c r="M18" s="236"/>
      <c r="N18" s="232"/>
      <c r="O18" s="232"/>
      <c r="P18" s="232"/>
      <c r="Q18" s="237" t="e">
        <f t="shared" si="1"/>
        <v>#DIV/0!</v>
      </c>
      <c r="R18" s="234"/>
      <c r="S18" s="235"/>
      <c r="T18" s="236"/>
      <c r="U18" s="232"/>
      <c r="V18" s="232"/>
      <c r="W18" s="232"/>
      <c r="X18" s="237" t="e">
        <f t="shared" si="2"/>
        <v>#DIV/0!</v>
      </c>
      <c r="Y18" s="234"/>
      <c r="Z18" s="235"/>
      <c r="AA18" s="236"/>
      <c r="AB18" s="232"/>
      <c r="AC18" s="232"/>
      <c r="AD18" s="232"/>
      <c r="AE18" s="237" t="e">
        <f t="shared" si="3"/>
        <v>#DIV/0!</v>
      </c>
      <c r="AF18" s="234"/>
      <c r="AG18" s="238"/>
    </row>
    <row r="19" spans="3:33" ht="15.6" hidden="1" outlineLevel="1" thickTop="1" x14ac:dyDescent="0.3">
      <c r="C19" s="239"/>
      <c r="D19" s="240"/>
      <c r="E19" s="241" t="s">
        <v>97</v>
      </c>
      <c r="F19" s="242"/>
      <c r="G19" s="243"/>
      <c r="H19" s="243"/>
      <c r="I19" s="243"/>
      <c r="J19" s="244" t="e">
        <f t="shared" si="0"/>
        <v>#DIV/0!</v>
      </c>
      <c r="K19" s="245"/>
      <c r="L19" s="246"/>
      <c r="M19" s="247"/>
      <c r="N19" s="243"/>
      <c r="O19" s="243"/>
      <c r="P19" s="243"/>
      <c r="Q19" s="248" t="e">
        <f t="shared" si="1"/>
        <v>#DIV/0!</v>
      </c>
      <c r="R19" s="245"/>
      <c r="S19" s="246"/>
      <c r="T19" s="247"/>
      <c r="U19" s="243"/>
      <c r="V19" s="243"/>
      <c r="W19" s="243"/>
      <c r="X19" s="248" t="e">
        <f t="shared" si="2"/>
        <v>#DIV/0!</v>
      </c>
      <c r="Y19" s="245"/>
      <c r="Z19" s="246"/>
      <c r="AA19" s="247"/>
      <c r="AB19" s="243"/>
      <c r="AC19" s="243"/>
      <c r="AD19" s="243"/>
      <c r="AE19" s="248" t="e">
        <f t="shared" si="3"/>
        <v>#DIV/0!</v>
      </c>
      <c r="AF19" s="245"/>
      <c r="AG19" s="249"/>
    </row>
    <row r="20" spans="3:33" ht="15.6" hidden="1" outlineLevel="1" thickTop="1" x14ac:dyDescent="0.3">
      <c r="C20" s="250" t="s">
        <v>98</v>
      </c>
      <c r="D20" s="251">
        <v>2015</v>
      </c>
      <c r="E20" s="252" t="s">
        <v>86</v>
      </c>
      <c r="F20" s="253"/>
      <c r="G20" s="254"/>
      <c r="H20" s="254"/>
      <c r="I20" s="254"/>
      <c r="J20" s="255" t="e">
        <f t="shared" si="0"/>
        <v>#DIV/0!</v>
      </c>
      <c r="K20" s="256"/>
      <c r="L20" s="257"/>
      <c r="M20" s="258"/>
      <c r="N20" s="254"/>
      <c r="O20" s="254"/>
      <c r="P20" s="254"/>
      <c r="Q20" s="259" t="e">
        <f t="shared" si="1"/>
        <v>#DIV/0!</v>
      </c>
      <c r="R20" s="256"/>
      <c r="S20" s="257"/>
      <c r="T20" s="258"/>
      <c r="U20" s="254"/>
      <c r="V20" s="254"/>
      <c r="W20" s="254"/>
      <c r="X20" s="259" t="e">
        <f t="shared" si="2"/>
        <v>#DIV/0!</v>
      </c>
      <c r="Y20" s="256"/>
      <c r="Z20" s="257"/>
      <c r="AA20" s="258"/>
      <c r="AB20" s="254"/>
      <c r="AC20" s="254"/>
      <c r="AD20" s="254"/>
      <c r="AE20" s="259" t="e">
        <f t="shared" si="3"/>
        <v>#DIV/0!</v>
      </c>
      <c r="AF20" s="256"/>
      <c r="AG20" s="260"/>
    </row>
    <row r="21" spans="3:33" ht="15.6" hidden="1" outlineLevel="1" thickTop="1" x14ac:dyDescent="0.3">
      <c r="C21" s="173"/>
      <c r="D21" s="174"/>
      <c r="E21" s="230" t="s">
        <v>87</v>
      </c>
      <c r="F21" s="231"/>
      <c r="G21" s="232"/>
      <c r="H21" s="232"/>
      <c r="I21" s="232"/>
      <c r="J21" s="233" t="e">
        <f t="shared" si="0"/>
        <v>#DIV/0!</v>
      </c>
      <c r="K21" s="234"/>
      <c r="L21" s="235"/>
      <c r="M21" s="236"/>
      <c r="N21" s="232"/>
      <c r="O21" s="232"/>
      <c r="P21" s="232"/>
      <c r="Q21" s="237" t="e">
        <f t="shared" si="1"/>
        <v>#DIV/0!</v>
      </c>
      <c r="R21" s="234"/>
      <c r="S21" s="235"/>
      <c r="T21" s="236"/>
      <c r="U21" s="232"/>
      <c r="V21" s="232"/>
      <c r="W21" s="232"/>
      <c r="X21" s="237" t="e">
        <f t="shared" si="2"/>
        <v>#DIV/0!</v>
      </c>
      <c r="Y21" s="234"/>
      <c r="Z21" s="235"/>
      <c r="AA21" s="236"/>
      <c r="AB21" s="232"/>
      <c r="AC21" s="232"/>
      <c r="AD21" s="232"/>
      <c r="AE21" s="237" t="e">
        <f t="shared" si="3"/>
        <v>#DIV/0!</v>
      </c>
      <c r="AF21" s="234"/>
      <c r="AG21" s="238"/>
    </row>
    <row r="22" spans="3:33" ht="15.6" hidden="1" outlineLevel="1" thickTop="1" x14ac:dyDescent="0.3">
      <c r="C22" s="173"/>
      <c r="D22" s="174"/>
      <c r="E22" s="230" t="s">
        <v>88</v>
      </c>
      <c r="F22" s="231"/>
      <c r="G22" s="232"/>
      <c r="H22" s="232"/>
      <c r="I22" s="232"/>
      <c r="J22" s="233" t="e">
        <f t="shared" si="0"/>
        <v>#DIV/0!</v>
      </c>
      <c r="K22" s="234"/>
      <c r="L22" s="235"/>
      <c r="M22" s="236"/>
      <c r="N22" s="232"/>
      <c r="O22" s="232"/>
      <c r="P22" s="232"/>
      <c r="Q22" s="237" t="e">
        <f t="shared" si="1"/>
        <v>#DIV/0!</v>
      </c>
      <c r="R22" s="234"/>
      <c r="S22" s="235"/>
      <c r="T22" s="236"/>
      <c r="U22" s="232"/>
      <c r="V22" s="232"/>
      <c r="W22" s="232"/>
      <c r="X22" s="237" t="e">
        <f t="shared" si="2"/>
        <v>#DIV/0!</v>
      </c>
      <c r="Y22" s="234"/>
      <c r="Z22" s="235"/>
      <c r="AA22" s="236"/>
      <c r="AB22" s="232"/>
      <c r="AC22" s="232"/>
      <c r="AD22" s="232"/>
      <c r="AE22" s="237" t="e">
        <f t="shared" si="3"/>
        <v>#DIV/0!</v>
      </c>
      <c r="AF22" s="234"/>
      <c r="AG22" s="238"/>
    </row>
    <row r="23" spans="3:33" ht="15.6" hidden="1" outlineLevel="1" thickTop="1" x14ac:dyDescent="0.3">
      <c r="C23" s="173"/>
      <c r="D23" s="174"/>
      <c r="E23" s="230" t="s">
        <v>89</v>
      </c>
      <c r="F23" s="231"/>
      <c r="G23" s="232"/>
      <c r="H23" s="232"/>
      <c r="I23" s="232"/>
      <c r="J23" s="233" t="e">
        <f t="shared" si="0"/>
        <v>#DIV/0!</v>
      </c>
      <c r="K23" s="234"/>
      <c r="L23" s="235"/>
      <c r="M23" s="236"/>
      <c r="N23" s="232"/>
      <c r="O23" s="232"/>
      <c r="P23" s="232"/>
      <c r="Q23" s="237" t="e">
        <f t="shared" si="1"/>
        <v>#DIV/0!</v>
      </c>
      <c r="R23" s="234"/>
      <c r="S23" s="235"/>
      <c r="T23" s="236"/>
      <c r="U23" s="232"/>
      <c r="V23" s="232"/>
      <c r="W23" s="232"/>
      <c r="X23" s="237" t="e">
        <f t="shared" si="2"/>
        <v>#DIV/0!</v>
      </c>
      <c r="Y23" s="234"/>
      <c r="Z23" s="235"/>
      <c r="AA23" s="236"/>
      <c r="AB23" s="232"/>
      <c r="AC23" s="232"/>
      <c r="AD23" s="232"/>
      <c r="AE23" s="237" t="e">
        <f t="shared" si="3"/>
        <v>#DIV/0!</v>
      </c>
      <c r="AF23" s="234"/>
      <c r="AG23" s="238"/>
    </row>
    <row r="24" spans="3:33" ht="15.6" hidden="1" outlineLevel="1" thickTop="1" x14ac:dyDescent="0.3">
      <c r="C24" s="173"/>
      <c r="D24" s="174"/>
      <c r="E24" s="230" t="s">
        <v>90</v>
      </c>
      <c r="F24" s="231"/>
      <c r="G24" s="232"/>
      <c r="H24" s="232"/>
      <c r="I24" s="232"/>
      <c r="J24" s="233" t="e">
        <f t="shared" si="0"/>
        <v>#DIV/0!</v>
      </c>
      <c r="K24" s="234"/>
      <c r="L24" s="235"/>
      <c r="M24" s="236"/>
      <c r="N24" s="232"/>
      <c r="O24" s="232"/>
      <c r="P24" s="232"/>
      <c r="Q24" s="237" t="e">
        <f t="shared" si="1"/>
        <v>#DIV/0!</v>
      </c>
      <c r="R24" s="234"/>
      <c r="S24" s="235"/>
      <c r="T24" s="236"/>
      <c r="U24" s="232"/>
      <c r="V24" s="232"/>
      <c r="W24" s="232"/>
      <c r="X24" s="237" t="e">
        <f t="shared" si="2"/>
        <v>#DIV/0!</v>
      </c>
      <c r="Y24" s="234"/>
      <c r="Z24" s="235"/>
      <c r="AA24" s="236"/>
      <c r="AB24" s="232"/>
      <c r="AC24" s="232"/>
      <c r="AD24" s="232"/>
      <c r="AE24" s="237" t="e">
        <f t="shared" si="3"/>
        <v>#DIV/0!</v>
      </c>
      <c r="AF24" s="234"/>
      <c r="AG24" s="238"/>
    </row>
    <row r="25" spans="3:33" ht="15.6" hidden="1" outlineLevel="1" thickTop="1" x14ac:dyDescent="0.3">
      <c r="C25" s="173"/>
      <c r="D25" s="174"/>
      <c r="E25" s="230" t="s">
        <v>91</v>
      </c>
      <c r="F25" s="231"/>
      <c r="G25" s="232"/>
      <c r="H25" s="232"/>
      <c r="I25" s="232"/>
      <c r="J25" s="233" t="e">
        <f t="shared" si="0"/>
        <v>#DIV/0!</v>
      </c>
      <c r="K25" s="234"/>
      <c r="L25" s="235"/>
      <c r="M25" s="236"/>
      <c r="N25" s="232"/>
      <c r="O25" s="232"/>
      <c r="P25" s="232"/>
      <c r="Q25" s="237" t="e">
        <f t="shared" si="1"/>
        <v>#DIV/0!</v>
      </c>
      <c r="R25" s="234"/>
      <c r="S25" s="235"/>
      <c r="T25" s="236"/>
      <c r="U25" s="232"/>
      <c r="V25" s="232"/>
      <c r="W25" s="232"/>
      <c r="X25" s="237" t="e">
        <f t="shared" si="2"/>
        <v>#DIV/0!</v>
      </c>
      <c r="Y25" s="234"/>
      <c r="Z25" s="235"/>
      <c r="AA25" s="236"/>
      <c r="AB25" s="232"/>
      <c r="AC25" s="232"/>
      <c r="AD25" s="232"/>
      <c r="AE25" s="237" t="e">
        <f t="shared" si="3"/>
        <v>#DIV/0!</v>
      </c>
      <c r="AF25" s="234"/>
      <c r="AG25" s="238"/>
    </row>
    <row r="26" spans="3:33" ht="15.6" hidden="1" outlineLevel="1" thickTop="1" x14ac:dyDescent="0.3">
      <c r="C26" s="173"/>
      <c r="D26" s="174"/>
      <c r="E26" s="230" t="s">
        <v>92</v>
      </c>
      <c r="F26" s="231"/>
      <c r="G26" s="232"/>
      <c r="H26" s="232"/>
      <c r="I26" s="232"/>
      <c r="J26" s="233" t="e">
        <f t="shared" si="0"/>
        <v>#DIV/0!</v>
      </c>
      <c r="K26" s="234"/>
      <c r="L26" s="235"/>
      <c r="M26" s="236"/>
      <c r="N26" s="232"/>
      <c r="O26" s="232"/>
      <c r="P26" s="232"/>
      <c r="Q26" s="237" t="e">
        <f t="shared" si="1"/>
        <v>#DIV/0!</v>
      </c>
      <c r="R26" s="234"/>
      <c r="S26" s="235"/>
      <c r="T26" s="236"/>
      <c r="U26" s="232"/>
      <c r="V26" s="232"/>
      <c r="W26" s="232"/>
      <c r="X26" s="237" t="e">
        <f t="shared" si="2"/>
        <v>#DIV/0!</v>
      </c>
      <c r="Y26" s="234"/>
      <c r="Z26" s="235"/>
      <c r="AA26" s="236"/>
      <c r="AB26" s="232"/>
      <c r="AC26" s="232"/>
      <c r="AD26" s="232"/>
      <c r="AE26" s="237" t="e">
        <f t="shared" si="3"/>
        <v>#DIV/0!</v>
      </c>
      <c r="AF26" s="234"/>
      <c r="AG26" s="238"/>
    </row>
    <row r="27" spans="3:33" ht="15.6" hidden="1" outlineLevel="1" thickTop="1" x14ac:dyDescent="0.3">
      <c r="C27" s="173"/>
      <c r="D27" s="174"/>
      <c r="E27" s="230" t="s">
        <v>93</v>
      </c>
      <c r="F27" s="231"/>
      <c r="G27" s="232"/>
      <c r="H27" s="232"/>
      <c r="I27" s="232"/>
      <c r="J27" s="233" t="e">
        <f t="shared" si="0"/>
        <v>#DIV/0!</v>
      </c>
      <c r="K27" s="234"/>
      <c r="L27" s="235"/>
      <c r="M27" s="236"/>
      <c r="N27" s="232"/>
      <c r="O27" s="232"/>
      <c r="P27" s="232"/>
      <c r="Q27" s="237" t="e">
        <f t="shared" si="1"/>
        <v>#DIV/0!</v>
      </c>
      <c r="R27" s="234"/>
      <c r="S27" s="235"/>
      <c r="T27" s="236"/>
      <c r="U27" s="232"/>
      <c r="V27" s="232"/>
      <c r="W27" s="232"/>
      <c r="X27" s="237" t="e">
        <f t="shared" si="2"/>
        <v>#DIV/0!</v>
      </c>
      <c r="Y27" s="234"/>
      <c r="Z27" s="235"/>
      <c r="AA27" s="236"/>
      <c r="AB27" s="232"/>
      <c r="AC27" s="232"/>
      <c r="AD27" s="232"/>
      <c r="AE27" s="237" t="e">
        <f t="shared" si="3"/>
        <v>#DIV/0!</v>
      </c>
      <c r="AF27" s="234"/>
      <c r="AG27" s="238"/>
    </row>
    <row r="28" spans="3:33" ht="15.6" hidden="1" outlineLevel="1" thickTop="1" x14ac:dyDescent="0.3">
      <c r="C28" s="173"/>
      <c r="D28" s="174"/>
      <c r="E28" s="230" t="s">
        <v>94</v>
      </c>
      <c r="F28" s="231"/>
      <c r="G28" s="232"/>
      <c r="H28" s="232"/>
      <c r="I28" s="232"/>
      <c r="J28" s="233" t="e">
        <f t="shared" si="0"/>
        <v>#DIV/0!</v>
      </c>
      <c r="K28" s="234"/>
      <c r="L28" s="235"/>
      <c r="M28" s="236"/>
      <c r="N28" s="232"/>
      <c r="O28" s="232"/>
      <c r="P28" s="232"/>
      <c r="Q28" s="237" t="e">
        <f t="shared" si="1"/>
        <v>#DIV/0!</v>
      </c>
      <c r="R28" s="234"/>
      <c r="S28" s="235"/>
      <c r="T28" s="236"/>
      <c r="U28" s="232"/>
      <c r="V28" s="232"/>
      <c r="W28" s="232"/>
      <c r="X28" s="237" t="e">
        <f t="shared" si="2"/>
        <v>#DIV/0!</v>
      </c>
      <c r="Y28" s="234"/>
      <c r="Z28" s="235"/>
      <c r="AA28" s="236"/>
      <c r="AB28" s="232"/>
      <c r="AC28" s="232"/>
      <c r="AD28" s="232"/>
      <c r="AE28" s="237" t="e">
        <f t="shared" si="3"/>
        <v>#DIV/0!</v>
      </c>
      <c r="AF28" s="234"/>
      <c r="AG28" s="238"/>
    </row>
    <row r="29" spans="3:33" ht="15.6" hidden="1" outlineLevel="1" thickTop="1" x14ac:dyDescent="0.3">
      <c r="C29" s="173"/>
      <c r="D29" s="174"/>
      <c r="E29" s="230" t="s">
        <v>95</v>
      </c>
      <c r="F29" s="231"/>
      <c r="G29" s="232"/>
      <c r="H29" s="232"/>
      <c r="I29" s="232"/>
      <c r="J29" s="233" t="e">
        <f t="shared" si="0"/>
        <v>#DIV/0!</v>
      </c>
      <c r="K29" s="234"/>
      <c r="L29" s="235"/>
      <c r="M29" s="236"/>
      <c r="N29" s="232"/>
      <c r="O29" s="232"/>
      <c r="P29" s="232"/>
      <c r="Q29" s="237" t="e">
        <f t="shared" si="1"/>
        <v>#DIV/0!</v>
      </c>
      <c r="R29" s="234"/>
      <c r="S29" s="235"/>
      <c r="T29" s="236"/>
      <c r="U29" s="232"/>
      <c r="V29" s="232"/>
      <c r="W29" s="232"/>
      <c r="X29" s="237" t="e">
        <f t="shared" si="2"/>
        <v>#DIV/0!</v>
      </c>
      <c r="Y29" s="234"/>
      <c r="Z29" s="235"/>
      <c r="AA29" s="236"/>
      <c r="AB29" s="232"/>
      <c r="AC29" s="232"/>
      <c r="AD29" s="232"/>
      <c r="AE29" s="237" t="e">
        <f t="shared" si="3"/>
        <v>#DIV/0!</v>
      </c>
      <c r="AF29" s="234"/>
      <c r="AG29" s="238"/>
    </row>
    <row r="30" spans="3:33" ht="15.6" hidden="1" outlineLevel="1" thickTop="1" x14ac:dyDescent="0.3">
      <c r="C30" s="173"/>
      <c r="D30" s="174"/>
      <c r="E30" s="230" t="s">
        <v>96</v>
      </c>
      <c r="F30" s="231"/>
      <c r="G30" s="232"/>
      <c r="H30" s="232"/>
      <c r="I30" s="232"/>
      <c r="J30" s="233" t="e">
        <f t="shared" si="0"/>
        <v>#DIV/0!</v>
      </c>
      <c r="K30" s="234"/>
      <c r="L30" s="235"/>
      <c r="M30" s="236"/>
      <c r="N30" s="232"/>
      <c r="O30" s="232"/>
      <c r="P30" s="232"/>
      <c r="Q30" s="237" t="e">
        <f t="shared" si="1"/>
        <v>#DIV/0!</v>
      </c>
      <c r="R30" s="234"/>
      <c r="S30" s="235"/>
      <c r="T30" s="236"/>
      <c r="U30" s="232"/>
      <c r="V30" s="232"/>
      <c r="W30" s="232"/>
      <c r="X30" s="237" t="e">
        <f t="shared" si="2"/>
        <v>#DIV/0!</v>
      </c>
      <c r="Y30" s="234"/>
      <c r="Z30" s="235"/>
      <c r="AA30" s="236"/>
      <c r="AB30" s="232"/>
      <c r="AC30" s="232"/>
      <c r="AD30" s="232"/>
      <c r="AE30" s="237" t="e">
        <f t="shared" si="3"/>
        <v>#DIV/0!</v>
      </c>
      <c r="AF30" s="234"/>
      <c r="AG30" s="238"/>
    </row>
    <row r="31" spans="3:33" ht="15.6" hidden="1" outlineLevel="1" thickTop="1" x14ac:dyDescent="0.3">
      <c r="C31" s="239"/>
      <c r="D31" s="240"/>
      <c r="E31" s="241" t="s">
        <v>97</v>
      </c>
      <c r="F31" s="242"/>
      <c r="G31" s="243"/>
      <c r="H31" s="243"/>
      <c r="I31" s="243"/>
      <c r="J31" s="244" t="e">
        <f t="shared" si="0"/>
        <v>#DIV/0!</v>
      </c>
      <c r="K31" s="245"/>
      <c r="L31" s="246"/>
      <c r="M31" s="247"/>
      <c r="N31" s="243"/>
      <c r="O31" s="243"/>
      <c r="P31" s="243"/>
      <c r="Q31" s="248" t="e">
        <f t="shared" si="1"/>
        <v>#DIV/0!</v>
      </c>
      <c r="R31" s="245"/>
      <c r="S31" s="246"/>
      <c r="T31" s="247"/>
      <c r="U31" s="243"/>
      <c r="V31" s="243"/>
      <c r="W31" s="243"/>
      <c r="X31" s="248" t="e">
        <f t="shared" si="2"/>
        <v>#DIV/0!</v>
      </c>
      <c r="Y31" s="245"/>
      <c r="Z31" s="246"/>
      <c r="AA31" s="247"/>
      <c r="AB31" s="243"/>
      <c r="AC31" s="243"/>
      <c r="AD31" s="243"/>
      <c r="AE31" s="248" t="e">
        <f t="shared" si="3"/>
        <v>#DIV/0!</v>
      </c>
      <c r="AF31" s="245"/>
      <c r="AG31" s="249"/>
    </row>
    <row r="32" spans="3:33" ht="15.6" hidden="1" outlineLevel="1" thickTop="1" x14ac:dyDescent="0.3">
      <c r="C32" s="250" t="s">
        <v>99</v>
      </c>
      <c r="D32" s="251">
        <v>2016</v>
      </c>
      <c r="E32" s="252" t="s">
        <v>86</v>
      </c>
      <c r="F32" s="253"/>
      <c r="G32" s="254"/>
      <c r="H32" s="254"/>
      <c r="I32" s="254"/>
      <c r="J32" s="255" t="e">
        <f t="shared" si="0"/>
        <v>#DIV/0!</v>
      </c>
      <c r="K32" s="256"/>
      <c r="L32" s="257"/>
      <c r="M32" s="258"/>
      <c r="N32" s="254"/>
      <c r="O32" s="254"/>
      <c r="P32" s="254"/>
      <c r="Q32" s="259" t="e">
        <f t="shared" si="1"/>
        <v>#DIV/0!</v>
      </c>
      <c r="R32" s="256"/>
      <c r="S32" s="257"/>
      <c r="T32" s="258"/>
      <c r="U32" s="254"/>
      <c r="V32" s="254"/>
      <c r="W32" s="254"/>
      <c r="X32" s="259" t="e">
        <f t="shared" si="2"/>
        <v>#DIV/0!</v>
      </c>
      <c r="Y32" s="256"/>
      <c r="Z32" s="257"/>
      <c r="AA32" s="258"/>
      <c r="AB32" s="254"/>
      <c r="AC32" s="254"/>
      <c r="AD32" s="254"/>
      <c r="AE32" s="259" t="e">
        <f t="shared" si="3"/>
        <v>#DIV/0!</v>
      </c>
      <c r="AF32" s="256"/>
      <c r="AG32" s="260"/>
    </row>
    <row r="33" spans="3:33" ht="15.6" hidden="1" outlineLevel="1" thickTop="1" x14ac:dyDescent="0.3">
      <c r="C33" s="173"/>
      <c r="D33" s="174"/>
      <c r="E33" s="230" t="s">
        <v>87</v>
      </c>
      <c r="F33" s="231"/>
      <c r="G33" s="232"/>
      <c r="H33" s="232"/>
      <c r="I33" s="232"/>
      <c r="J33" s="233" t="e">
        <f t="shared" si="0"/>
        <v>#DIV/0!</v>
      </c>
      <c r="K33" s="234"/>
      <c r="L33" s="235"/>
      <c r="M33" s="236"/>
      <c r="N33" s="232"/>
      <c r="O33" s="232"/>
      <c r="P33" s="232"/>
      <c r="Q33" s="237" t="e">
        <f t="shared" si="1"/>
        <v>#DIV/0!</v>
      </c>
      <c r="R33" s="234"/>
      <c r="S33" s="235"/>
      <c r="T33" s="236"/>
      <c r="U33" s="232"/>
      <c r="V33" s="232"/>
      <c r="W33" s="232"/>
      <c r="X33" s="237" t="e">
        <f t="shared" si="2"/>
        <v>#DIV/0!</v>
      </c>
      <c r="Y33" s="234"/>
      <c r="Z33" s="235"/>
      <c r="AA33" s="236"/>
      <c r="AB33" s="232"/>
      <c r="AC33" s="232"/>
      <c r="AD33" s="232"/>
      <c r="AE33" s="237" t="e">
        <f t="shared" si="3"/>
        <v>#DIV/0!</v>
      </c>
      <c r="AF33" s="234"/>
      <c r="AG33" s="238"/>
    </row>
    <row r="34" spans="3:33" ht="15.6" hidden="1" outlineLevel="1" thickTop="1" x14ac:dyDescent="0.3">
      <c r="C34" s="173"/>
      <c r="D34" s="174"/>
      <c r="E34" s="230" t="s">
        <v>88</v>
      </c>
      <c r="F34" s="231"/>
      <c r="G34" s="232"/>
      <c r="H34" s="232"/>
      <c r="I34" s="232"/>
      <c r="J34" s="233" t="e">
        <f t="shared" si="0"/>
        <v>#DIV/0!</v>
      </c>
      <c r="K34" s="234"/>
      <c r="L34" s="235"/>
      <c r="M34" s="236"/>
      <c r="N34" s="232"/>
      <c r="O34" s="232"/>
      <c r="P34" s="232"/>
      <c r="Q34" s="237" t="e">
        <f t="shared" si="1"/>
        <v>#DIV/0!</v>
      </c>
      <c r="R34" s="234"/>
      <c r="S34" s="235"/>
      <c r="T34" s="236"/>
      <c r="U34" s="232"/>
      <c r="V34" s="232"/>
      <c r="W34" s="232"/>
      <c r="X34" s="237" t="e">
        <f t="shared" si="2"/>
        <v>#DIV/0!</v>
      </c>
      <c r="Y34" s="234"/>
      <c r="Z34" s="235"/>
      <c r="AA34" s="236"/>
      <c r="AB34" s="232"/>
      <c r="AC34" s="232"/>
      <c r="AD34" s="232"/>
      <c r="AE34" s="237" t="e">
        <f t="shared" si="3"/>
        <v>#DIV/0!</v>
      </c>
      <c r="AF34" s="234"/>
      <c r="AG34" s="238"/>
    </row>
    <row r="35" spans="3:33" ht="15.6" hidden="1" outlineLevel="1" thickTop="1" x14ac:dyDescent="0.3">
      <c r="C35" s="173"/>
      <c r="D35" s="174"/>
      <c r="E35" s="230" t="s">
        <v>89</v>
      </c>
      <c r="F35" s="231"/>
      <c r="G35" s="232"/>
      <c r="H35" s="232"/>
      <c r="I35" s="232"/>
      <c r="J35" s="233" t="e">
        <f t="shared" si="0"/>
        <v>#DIV/0!</v>
      </c>
      <c r="K35" s="234"/>
      <c r="L35" s="235"/>
      <c r="M35" s="236"/>
      <c r="N35" s="232"/>
      <c r="O35" s="232"/>
      <c r="P35" s="232"/>
      <c r="Q35" s="237" t="e">
        <f t="shared" si="1"/>
        <v>#DIV/0!</v>
      </c>
      <c r="R35" s="234"/>
      <c r="S35" s="235"/>
      <c r="T35" s="236"/>
      <c r="U35" s="232"/>
      <c r="V35" s="232"/>
      <c r="W35" s="232"/>
      <c r="X35" s="237" t="e">
        <f t="shared" si="2"/>
        <v>#DIV/0!</v>
      </c>
      <c r="Y35" s="234"/>
      <c r="Z35" s="235"/>
      <c r="AA35" s="236"/>
      <c r="AB35" s="232"/>
      <c r="AC35" s="232"/>
      <c r="AD35" s="232"/>
      <c r="AE35" s="237" t="e">
        <f t="shared" si="3"/>
        <v>#DIV/0!</v>
      </c>
      <c r="AF35" s="234"/>
      <c r="AG35" s="238"/>
    </row>
    <row r="36" spans="3:33" ht="15.6" hidden="1" outlineLevel="1" thickTop="1" x14ac:dyDescent="0.3">
      <c r="C36" s="173"/>
      <c r="D36" s="174"/>
      <c r="E36" s="230" t="s">
        <v>90</v>
      </c>
      <c r="F36" s="231"/>
      <c r="G36" s="232"/>
      <c r="H36" s="232"/>
      <c r="I36" s="232"/>
      <c r="J36" s="233" t="e">
        <f t="shared" si="0"/>
        <v>#DIV/0!</v>
      </c>
      <c r="K36" s="234"/>
      <c r="L36" s="235"/>
      <c r="M36" s="236"/>
      <c r="N36" s="232"/>
      <c r="O36" s="232"/>
      <c r="P36" s="232"/>
      <c r="Q36" s="237" t="e">
        <f t="shared" si="1"/>
        <v>#DIV/0!</v>
      </c>
      <c r="R36" s="234"/>
      <c r="S36" s="235"/>
      <c r="T36" s="236"/>
      <c r="U36" s="232"/>
      <c r="V36" s="232"/>
      <c r="W36" s="232"/>
      <c r="X36" s="237" t="e">
        <f t="shared" si="2"/>
        <v>#DIV/0!</v>
      </c>
      <c r="Y36" s="234"/>
      <c r="Z36" s="235"/>
      <c r="AA36" s="236"/>
      <c r="AB36" s="232"/>
      <c r="AC36" s="232"/>
      <c r="AD36" s="232"/>
      <c r="AE36" s="237" t="e">
        <f t="shared" si="3"/>
        <v>#DIV/0!</v>
      </c>
      <c r="AF36" s="234"/>
      <c r="AG36" s="238"/>
    </row>
    <row r="37" spans="3:33" ht="15.6" hidden="1" outlineLevel="1" thickTop="1" x14ac:dyDescent="0.3">
      <c r="C37" s="173"/>
      <c r="D37" s="174"/>
      <c r="E37" s="230" t="s">
        <v>91</v>
      </c>
      <c r="F37" s="231"/>
      <c r="G37" s="232"/>
      <c r="H37" s="232"/>
      <c r="I37" s="232"/>
      <c r="J37" s="233" t="e">
        <f t="shared" si="0"/>
        <v>#DIV/0!</v>
      </c>
      <c r="K37" s="234"/>
      <c r="L37" s="235"/>
      <c r="M37" s="236"/>
      <c r="N37" s="232"/>
      <c r="O37" s="232"/>
      <c r="P37" s="232"/>
      <c r="Q37" s="237" t="e">
        <f t="shared" si="1"/>
        <v>#DIV/0!</v>
      </c>
      <c r="R37" s="234"/>
      <c r="S37" s="235"/>
      <c r="T37" s="236"/>
      <c r="U37" s="232"/>
      <c r="V37" s="232"/>
      <c r="W37" s="232"/>
      <c r="X37" s="237" t="e">
        <f t="shared" si="2"/>
        <v>#DIV/0!</v>
      </c>
      <c r="Y37" s="234"/>
      <c r="Z37" s="235"/>
      <c r="AA37" s="236"/>
      <c r="AB37" s="232"/>
      <c r="AC37" s="232"/>
      <c r="AD37" s="232"/>
      <c r="AE37" s="237" t="e">
        <f t="shared" si="3"/>
        <v>#DIV/0!</v>
      </c>
      <c r="AF37" s="234"/>
      <c r="AG37" s="238"/>
    </row>
    <row r="38" spans="3:33" ht="15.6" hidden="1" outlineLevel="1" thickTop="1" x14ac:dyDescent="0.3">
      <c r="C38" s="173"/>
      <c r="D38" s="174"/>
      <c r="E38" s="230" t="s">
        <v>92</v>
      </c>
      <c r="F38" s="231"/>
      <c r="G38" s="232"/>
      <c r="H38" s="232"/>
      <c r="I38" s="232"/>
      <c r="J38" s="233" t="e">
        <f t="shared" si="0"/>
        <v>#DIV/0!</v>
      </c>
      <c r="K38" s="234"/>
      <c r="L38" s="235"/>
      <c r="M38" s="236"/>
      <c r="N38" s="232"/>
      <c r="O38" s="232"/>
      <c r="P38" s="232"/>
      <c r="Q38" s="237" t="e">
        <f t="shared" si="1"/>
        <v>#DIV/0!</v>
      </c>
      <c r="R38" s="234"/>
      <c r="S38" s="235"/>
      <c r="T38" s="236"/>
      <c r="U38" s="232"/>
      <c r="V38" s="232"/>
      <c r="W38" s="232"/>
      <c r="X38" s="237" t="e">
        <f t="shared" si="2"/>
        <v>#DIV/0!</v>
      </c>
      <c r="Y38" s="234"/>
      <c r="Z38" s="235"/>
      <c r="AA38" s="236"/>
      <c r="AB38" s="232"/>
      <c r="AC38" s="232"/>
      <c r="AD38" s="232"/>
      <c r="AE38" s="237" t="e">
        <f t="shared" si="3"/>
        <v>#DIV/0!</v>
      </c>
      <c r="AF38" s="234"/>
      <c r="AG38" s="238"/>
    </row>
    <row r="39" spans="3:33" ht="15.6" hidden="1" outlineLevel="1" thickTop="1" x14ac:dyDescent="0.3">
      <c r="C39" s="173"/>
      <c r="D39" s="174"/>
      <c r="E39" s="230" t="s">
        <v>93</v>
      </c>
      <c r="F39" s="231"/>
      <c r="G39" s="232"/>
      <c r="H39" s="232"/>
      <c r="I39" s="232"/>
      <c r="J39" s="233" t="e">
        <f t="shared" si="0"/>
        <v>#DIV/0!</v>
      </c>
      <c r="K39" s="234"/>
      <c r="L39" s="235"/>
      <c r="M39" s="236"/>
      <c r="N39" s="232"/>
      <c r="O39" s="232"/>
      <c r="P39" s="232"/>
      <c r="Q39" s="237" t="e">
        <f t="shared" si="1"/>
        <v>#DIV/0!</v>
      </c>
      <c r="R39" s="234"/>
      <c r="S39" s="235"/>
      <c r="T39" s="236"/>
      <c r="U39" s="232"/>
      <c r="V39" s="232"/>
      <c r="W39" s="232"/>
      <c r="X39" s="237" t="e">
        <f t="shared" si="2"/>
        <v>#DIV/0!</v>
      </c>
      <c r="Y39" s="234"/>
      <c r="Z39" s="235"/>
      <c r="AA39" s="236"/>
      <c r="AB39" s="232"/>
      <c r="AC39" s="232"/>
      <c r="AD39" s="232"/>
      <c r="AE39" s="237" t="e">
        <f t="shared" si="3"/>
        <v>#DIV/0!</v>
      </c>
      <c r="AF39" s="234"/>
      <c r="AG39" s="238"/>
    </row>
    <row r="40" spans="3:33" ht="15.6" hidden="1" outlineLevel="1" thickTop="1" x14ac:dyDescent="0.3">
      <c r="C40" s="173"/>
      <c r="D40" s="174"/>
      <c r="E40" s="230" t="s">
        <v>94</v>
      </c>
      <c r="F40" s="231"/>
      <c r="G40" s="232"/>
      <c r="H40" s="232"/>
      <c r="I40" s="232"/>
      <c r="J40" s="233" t="e">
        <f t="shared" si="0"/>
        <v>#DIV/0!</v>
      </c>
      <c r="K40" s="234"/>
      <c r="L40" s="235"/>
      <c r="M40" s="236"/>
      <c r="N40" s="232"/>
      <c r="O40" s="232"/>
      <c r="P40" s="232"/>
      <c r="Q40" s="237" t="e">
        <f t="shared" si="1"/>
        <v>#DIV/0!</v>
      </c>
      <c r="R40" s="234"/>
      <c r="S40" s="235"/>
      <c r="T40" s="236"/>
      <c r="U40" s="232"/>
      <c r="V40" s="232"/>
      <c r="W40" s="232"/>
      <c r="X40" s="237" t="e">
        <f t="shared" si="2"/>
        <v>#DIV/0!</v>
      </c>
      <c r="Y40" s="234"/>
      <c r="Z40" s="235"/>
      <c r="AA40" s="236"/>
      <c r="AB40" s="232"/>
      <c r="AC40" s="232"/>
      <c r="AD40" s="232"/>
      <c r="AE40" s="237" t="e">
        <f t="shared" si="3"/>
        <v>#DIV/0!</v>
      </c>
      <c r="AF40" s="234"/>
      <c r="AG40" s="238"/>
    </row>
    <row r="41" spans="3:33" ht="15.6" hidden="1" outlineLevel="1" thickTop="1" x14ac:dyDescent="0.3">
      <c r="C41" s="173"/>
      <c r="D41" s="174"/>
      <c r="E41" s="230" t="s">
        <v>95</v>
      </c>
      <c r="F41" s="231"/>
      <c r="G41" s="232"/>
      <c r="H41" s="232"/>
      <c r="I41" s="232"/>
      <c r="J41" s="233" t="e">
        <f t="shared" si="0"/>
        <v>#DIV/0!</v>
      </c>
      <c r="K41" s="234"/>
      <c r="L41" s="235"/>
      <c r="M41" s="236"/>
      <c r="N41" s="232"/>
      <c r="O41" s="232"/>
      <c r="P41" s="232"/>
      <c r="Q41" s="237" t="e">
        <f t="shared" si="1"/>
        <v>#DIV/0!</v>
      </c>
      <c r="R41" s="234"/>
      <c r="S41" s="235"/>
      <c r="T41" s="236"/>
      <c r="U41" s="232"/>
      <c r="V41" s="232"/>
      <c r="W41" s="232"/>
      <c r="X41" s="237" t="e">
        <f t="shared" si="2"/>
        <v>#DIV/0!</v>
      </c>
      <c r="Y41" s="234"/>
      <c r="Z41" s="235"/>
      <c r="AA41" s="236"/>
      <c r="AB41" s="232"/>
      <c r="AC41" s="232"/>
      <c r="AD41" s="232"/>
      <c r="AE41" s="237" t="e">
        <f t="shared" si="3"/>
        <v>#DIV/0!</v>
      </c>
      <c r="AF41" s="234"/>
      <c r="AG41" s="238"/>
    </row>
    <row r="42" spans="3:33" ht="15.6" hidden="1" outlineLevel="1" thickTop="1" x14ac:dyDescent="0.3">
      <c r="C42" s="173"/>
      <c r="D42" s="174"/>
      <c r="E42" s="230" t="s">
        <v>96</v>
      </c>
      <c r="F42" s="231"/>
      <c r="G42" s="232"/>
      <c r="H42" s="232"/>
      <c r="I42" s="232"/>
      <c r="J42" s="233" t="e">
        <f t="shared" si="0"/>
        <v>#DIV/0!</v>
      </c>
      <c r="K42" s="234"/>
      <c r="L42" s="235"/>
      <c r="M42" s="236"/>
      <c r="N42" s="232"/>
      <c r="O42" s="232"/>
      <c r="P42" s="232"/>
      <c r="Q42" s="237" t="e">
        <f t="shared" si="1"/>
        <v>#DIV/0!</v>
      </c>
      <c r="R42" s="234"/>
      <c r="S42" s="235"/>
      <c r="T42" s="236"/>
      <c r="U42" s="232"/>
      <c r="V42" s="232"/>
      <c r="W42" s="232"/>
      <c r="X42" s="237" t="e">
        <f t="shared" si="2"/>
        <v>#DIV/0!</v>
      </c>
      <c r="Y42" s="234"/>
      <c r="Z42" s="235"/>
      <c r="AA42" s="236"/>
      <c r="AB42" s="232"/>
      <c r="AC42" s="232"/>
      <c r="AD42" s="232"/>
      <c r="AE42" s="237" t="e">
        <f t="shared" si="3"/>
        <v>#DIV/0!</v>
      </c>
      <c r="AF42" s="234"/>
      <c r="AG42" s="238"/>
    </row>
    <row r="43" spans="3:33" ht="15.6" hidden="1" outlineLevel="1" thickTop="1" x14ac:dyDescent="0.3">
      <c r="C43" s="239"/>
      <c r="D43" s="240"/>
      <c r="E43" s="241" t="s">
        <v>97</v>
      </c>
      <c r="F43" s="242"/>
      <c r="G43" s="243"/>
      <c r="H43" s="243"/>
      <c r="I43" s="243"/>
      <c r="J43" s="244" t="e">
        <f t="shared" si="0"/>
        <v>#DIV/0!</v>
      </c>
      <c r="K43" s="245"/>
      <c r="L43" s="246"/>
      <c r="M43" s="247"/>
      <c r="N43" s="243"/>
      <c r="O43" s="243"/>
      <c r="P43" s="243"/>
      <c r="Q43" s="248" t="e">
        <f t="shared" si="1"/>
        <v>#DIV/0!</v>
      </c>
      <c r="R43" s="245"/>
      <c r="S43" s="246"/>
      <c r="T43" s="247"/>
      <c r="U43" s="243"/>
      <c r="V43" s="243"/>
      <c r="W43" s="243"/>
      <c r="X43" s="248" t="e">
        <f t="shared" si="2"/>
        <v>#DIV/0!</v>
      </c>
      <c r="Y43" s="245"/>
      <c r="Z43" s="246"/>
      <c r="AA43" s="247"/>
      <c r="AB43" s="243"/>
      <c r="AC43" s="243"/>
      <c r="AD43" s="243"/>
      <c r="AE43" s="248" t="e">
        <f t="shared" si="3"/>
        <v>#DIV/0!</v>
      </c>
      <c r="AF43" s="245"/>
      <c r="AG43" s="249"/>
    </row>
    <row r="44" spans="3:33" ht="15.6" collapsed="1" thickTop="1" x14ac:dyDescent="0.3">
      <c r="C44" s="250" t="s">
        <v>100</v>
      </c>
      <c r="D44" s="251">
        <v>2017</v>
      </c>
      <c r="E44" s="252" t="s">
        <v>86</v>
      </c>
      <c r="F44" s="253">
        <v>31</v>
      </c>
      <c r="G44" s="254">
        <v>3776</v>
      </c>
      <c r="H44" s="254">
        <v>69995</v>
      </c>
      <c r="I44" s="254">
        <v>5184</v>
      </c>
      <c r="J44" s="255">
        <f t="shared" si="0"/>
        <v>18.536811440677965</v>
      </c>
      <c r="K44" s="256" t="s">
        <v>101</v>
      </c>
      <c r="L44" s="257" t="s">
        <v>102</v>
      </c>
      <c r="M44" s="258">
        <v>31</v>
      </c>
      <c r="N44" s="254">
        <v>643</v>
      </c>
      <c r="O44" s="254">
        <v>23051</v>
      </c>
      <c r="P44" s="254">
        <v>1707</v>
      </c>
      <c r="Q44" s="259">
        <f t="shared" si="1"/>
        <v>35.849144634525658</v>
      </c>
      <c r="R44" s="256" t="s">
        <v>103</v>
      </c>
      <c r="S44" s="257" t="s">
        <v>104</v>
      </c>
      <c r="T44" s="258">
        <v>31</v>
      </c>
      <c r="U44" s="254">
        <v>0</v>
      </c>
      <c r="V44" s="254">
        <v>177</v>
      </c>
      <c r="W44" s="254">
        <v>13</v>
      </c>
      <c r="X44" s="261" t="e">
        <f t="shared" si="2"/>
        <v>#DIV/0!</v>
      </c>
      <c r="Y44" s="256" t="s">
        <v>105</v>
      </c>
      <c r="Z44" s="257" t="s">
        <v>106</v>
      </c>
      <c r="AA44" s="258">
        <v>31</v>
      </c>
      <c r="AB44" s="254">
        <v>0</v>
      </c>
      <c r="AC44" s="254">
        <v>12614</v>
      </c>
      <c r="AD44" s="254">
        <v>934</v>
      </c>
      <c r="AE44" s="261" t="e">
        <f t="shared" si="3"/>
        <v>#DIV/0!</v>
      </c>
      <c r="AF44" s="256" t="s">
        <v>103</v>
      </c>
      <c r="AG44" s="260" t="s">
        <v>107</v>
      </c>
    </row>
    <row r="45" spans="3:33" x14ac:dyDescent="0.3">
      <c r="C45" s="173"/>
      <c r="D45" s="174"/>
      <c r="E45" s="230" t="s">
        <v>87</v>
      </c>
      <c r="F45" s="231">
        <v>29</v>
      </c>
      <c r="G45" s="232">
        <v>3545</v>
      </c>
      <c r="H45" s="232">
        <v>66987</v>
      </c>
      <c r="I45" s="232">
        <v>4962</v>
      </c>
      <c r="J45" s="233">
        <f t="shared" si="0"/>
        <v>18.896191819464033</v>
      </c>
      <c r="K45" s="234" t="s">
        <v>101</v>
      </c>
      <c r="L45" s="235" t="s">
        <v>102</v>
      </c>
      <c r="M45" s="236">
        <v>29</v>
      </c>
      <c r="N45" s="232">
        <v>627</v>
      </c>
      <c r="O45" s="232">
        <v>23004</v>
      </c>
      <c r="P45" s="232">
        <v>1704</v>
      </c>
      <c r="Q45" s="237">
        <f t="shared" si="1"/>
        <v>36.688995215311003</v>
      </c>
      <c r="R45" s="234" t="s">
        <v>103</v>
      </c>
      <c r="S45" s="235" t="s">
        <v>104</v>
      </c>
      <c r="T45" s="236">
        <v>29</v>
      </c>
      <c r="U45" s="232">
        <v>0</v>
      </c>
      <c r="V45" s="232">
        <v>177</v>
      </c>
      <c r="W45" s="232">
        <v>13</v>
      </c>
      <c r="X45" s="262" t="e">
        <f t="shared" si="2"/>
        <v>#DIV/0!</v>
      </c>
      <c r="Y45" s="234" t="s">
        <v>105</v>
      </c>
      <c r="Z45" s="235" t="s">
        <v>108</v>
      </c>
      <c r="AA45" s="236">
        <v>29</v>
      </c>
      <c r="AB45" s="232">
        <v>0</v>
      </c>
      <c r="AC45" s="232">
        <v>12614</v>
      </c>
      <c r="AD45" s="232">
        <v>934</v>
      </c>
      <c r="AE45" s="262" t="e">
        <f t="shared" si="3"/>
        <v>#DIV/0!</v>
      </c>
      <c r="AF45" s="234" t="s">
        <v>103</v>
      </c>
      <c r="AG45" s="238" t="s">
        <v>107</v>
      </c>
    </row>
    <row r="46" spans="3:33" x14ac:dyDescent="0.3">
      <c r="C46" s="173"/>
      <c r="D46" s="174"/>
      <c r="E46" s="230" t="s">
        <v>88</v>
      </c>
      <c r="F46" s="231">
        <v>31</v>
      </c>
      <c r="G46" s="232">
        <v>3647</v>
      </c>
      <c r="H46" s="232">
        <v>70412</v>
      </c>
      <c r="I46" s="232">
        <v>5215</v>
      </c>
      <c r="J46" s="233">
        <f t="shared" si="0"/>
        <v>19.306827529476283</v>
      </c>
      <c r="K46" s="234" t="s">
        <v>101</v>
      </c>
      <c r="L46" s="235" t="s">
        <v>102</v>
      </c>
      <c r="M46" s="236">
        <v>31</v>
      </c>
      <c r="N46" s="232">
        <v>667</v>
      </c>
      <c r="O46" s="232">
        <v>23747</v>
      </c>
      <c r="P46" s="232">
        <v>1759</v>
      </c>
      <c r="Q46" s="237">
        <f t="shared" si="1"/>
        <v>35.602698650674661</v>
      </c>
      <c r="R46" s="234" t="s">
        <v>103</v>
      </c>
      <c r="S46" s="235" t="s">
        <v>104</v>
      </c>
      <c r="T46" s="236">
        <v>31</v>
      </c>
      <c r="U46" s="232">
        <v>0</v>
      </c>
      <c r="V46" s="232">
        <v>177</v>
      </c>
      <c r="W46" s="232">
        <v>13</v>
      </c>
      <c r="X46" s="262" t="e">
        <f t="shared" si="2"/>
        <v>#DIV/0!</v>
      </c>
      <c r="Y46" s="234" t="s">
        <v>105</v>
      </c>
      <c r="Z46" s="235" t="s">
        <v>108</v>
      </c>
      <c r="AA46" s="236">
        <v>31</v>
      </c>
      <c r="AB46" s="232">
        <v>0</v>
      </c>
      <c r="AC46" s="232">
        <v>12614</v>
      </c>
      <c r="AD46" s="232">
        <v>934</v>
      </c>
      <c r="AE46" s="262" t="e">
        <f t="shared" si="3"/>
        <v>#DIV/0!</v>
      </c>
      <c r="AF46" s="234" t="s">
        <v>103</v>
      </c>
      <c r="AG46" s="238" t="s">
        <v>107</v>
      </c>
    </row>
    <row r="47" spans="3:33" x14ac:dyDescent="0.3">
      <c r="C47" s="173"/>
      <c r="D47" s="174"/>
      <c r="E47" s="230" t="s">
        <v>89</v>
      </c>
      <c r="F47" s="231">
        <v>30</v>
      </c>
      <c r="G47" s="232">
        <v>3339</v>
      </c>
      <c r="H47" s="232">
        <v>66305</v>
      </c>
      <c r="I47" s="232">
        <v>4911</v>
      </c>
      <c r="J47" s="233">
        <f t="shared" si="0"/>
        <v>19.857741838873913</v>
      </c>
      <c r="K47" s="234" t="s">
        <v>101</v>
      </c>
      <c r="L47" s="235" t="s">
        <v>102</v>
      </c>
      <c r="M47" s="236">
        <v>30</v>
      </c>
      <c r="N47" s="232">
        <v>630</v>
      </c>
      <c r="O47" s="232">
        <v>23498</v>
      </c>
      <c r="P47" s="232">
        <v>1740</v>
      </c>
      <c r="Q47" s="237">
        <f t="shared" si="1"/>
        <v>37.298412698412697</v>
      </c>
      <c r="R47" s="234" t="s">
        <v>103</v>
      </c>
      <c r="S47" s="235" t="s">
        <v>109</v>
      </c>
      <c r="T47" s="236">
        <v>30</v>
      </c>
      <c r="U47" s="232">
        <v>1</v>
      </c>
      <c r="V47" s="232">
        <v>244</v>
      </c>
      <c r="W47" s="232">
        <v>18</v>
      </c>
      <c r="X47" s="237">
        <f t="shared" si="2"/>
        <v>244</v>
      </c>
      <c r="Y47" s="234" t="s">
        <v>105</v>
      </c>
      <c r="Z47" s="235" t="s">
        <v>108</v>
      </c>
      <c r="AA47" s="236">
        <v>30</v>
      </c>
      <c r="AB47" s="232">
        <v>0</v>
      </c>
      <c r="AC47" s="232">
        <v>12614</v>
      </c>
      <c r="AD47" s="232">
        <v>934</v>
      </c>
      <c r="AE47" s="262" t="e">
        <f t="shared" si="3"/>
        <v>#DIV/0!</v>
      </c>
      <c r="AF47" s="234" t="s">
        <v>103</v>
      </c>
      <c r="AG47" s="238" t="s">
        <v>107</v>
      </c>
    </row>
    <row r="48" spans="3:33" x14ac:dyDescent="0.3">
      <c r="C48" s="173"/>
      <c r="D48" s="174"/>
      <c r="E48" s="230" t="s">
        <v>90</v>
      </c>
      <c r="F48" s="231">
        <v>33</v>
      </c>
      <c r="G48" s="232">
        <v>3302</v>
      </c>
      <c r="H48" s="232">
        <v>68039</v>
      </c>
      <c r="I48" s="232">
        <v>5039</v>
      </c>
      <c r="J48" s="233">
        <f t="shared" si="0"/>
        <v>20.605390672319807</v>
      </c>
      <c r="K48" s="234" t="s">
        <v>101</v>
      </c>
      <c r="L48" s="235" t="s">
        <v>102</v>
      </c>
      <c r="M48" s="236">
        <v>33</v>
      </c>
      <c r="N48" s="232">
        <v>680</v>
      </c>
      <c r="O48" s="232">
        <v>24708</v>
      </c>
      <c r="P48" s="232">
        <v>1830</v>
      </c>
      <c r="Q48" s="237">
        <f t="shared" si="1"/>
        <v>36.335294117647059</v>
      </c>
      <c r="R48" s="234" t="s">
        <v>103</v>
      </c>
      <c r="S48" s="235" t="s">
        <v>104</v>
      </c>
      <c r="T48" s="236">
        <v>33</v>
      </c>
      <c r="U48" s="232">
        <v>0</v>
      </c>
      <c r="V48" s="232">
        <v>177</v>
      </c>
      <c r="W48" s="232">
        <v>13</v>
      </c>
      <c r="X48" s="262" t="e">
        <f t="shared" si="2"/>
        <v>#DIV/0!</v>
      </c>
      <c r="Y48" s="234" t="s">
        <v>105</v>
      </c>
      <c r="Z48" s="235" t="s">
        <v>108</v>
      </c>
      <c r="AA48" s="236">
        <v>33</v>
      </c>
      <c r="AB48" s="232">
        <v>0</v>
      </c>
      <c r="AC48" s="232">
        <v>12614</v>
      </c>
      <c r="AD48" s="232">
        <v>934</v>
      </c>
      <c r="AE48" s="262" t="e">
        <f t="shared" si="3"/>
        <v>#DIV/0!</v>
      </c>
      <c r="AF48" s="234" t="s">
        <v>103</v>
      </c>
      <c r="AG48" s="238" t="s">
        <v>107</v>
      </c>
    </row>
    <row r="49" spans="3:33" x14ac:dyDescent="0.3">
      <c r="C49" s="173"/>
      <c r="D49" s="174"/>
      <c r="E49" s="230" t="s">
        <v>91</v>
      </c>
      <c r="F49" s="231">
        <v>28</v>
      </c>
      <c r="G49" s="232">
        <v>2643</v>
      </c>
      <c r="H49" s="232">
        <v>55827</v>
      </c>
      <c r="I49" s="232">
        <v>4135</v>
      </c>
      <c r="J49" s="233">
        <f t="shared" si="0"/>
        <v>21.122587968217935</v>
      </c>
      <c r="K49" s="234" t="s">
        <v>101</v>
      </c>
      <c r="L49" s="235" t="s">
        <v>102</v>
      </c>
      <c r="M49" s="236">
        <v>28</v>
      </c>
      <c r="N49" s="232">
        <v>576</v>
      </c>
      <c r="O49" s="232">
        <v>23276</v>
      </c>
      <c r="P49" s="232">
        <v>1724</v>
      </c>
      <c r="Q49" s="237">
        <f t="shared" si="1"/>
        <v>40.409722222222221</v>
      </c>
      <c r="R49" s="234" t="s">
        <v>103</v>
      </c>
      <c r="S49" s="235" t="s">
        <v>104</v>
      </c>
      <c r="T49" s="236">
        <v>28</v>
      </c>
      <c r="U49" s="232">
        <v>0</v>
      </c>
      <c r="V49" s="232">
        <v>177</v>
      </c>
      <c r="W49" s="232">
        <v>13</v>
      </c>
      <c r="X49" s="262" t="e">
        <f t="shared" si="2"/>
        <v>#DIV/0!</v>
      </c>
      <c r="Y49" s="234" t="s">
        <v>105</v>
      </c>
      <c r="Z49" s="235" t="s">
        <v>108</v>
      </c>
      <c r="AA49" s="236">
        <v>28</v>
      </c>
      <c r="AB49" s="232">
        <v>0</v>
      </c>
      <c r="AC49" s="232">
        <v>12614</v>
      </c>
      <c r="AD49" s="232">
        <v>934</v>
      </c>
      <c r="AE49" s="262" t="e">
        <f t="shared" si="3"/>
        <v>#DIV/0!</v>
      </c>
      <c r="AF49" s="234" t="s">
        <v>103</v>
      </c>
      <c r="AG49" s="238" t="s">
        <v>107</v>
      </c>
    </row>
    <row r="50" spans="3:33" x14ac:dyDescent="0.3">
      <c r="C50" s="173"/>
      <c r="D50" s="174"/>
      <c r="E50" s="230" t="s">
        <v>92</v>
      </c>
      <c r="F50" s="231">
        <v>30</v>
      </c>
      <c r="G50" s="232">
        <v>2786</v>
      </c>
      <c r="H50" s="232">
        <v>59687</v>
      </c>
      <c r="I50" s="232">
        <v>4421</v>
      </c>
      <c r="J50" s="233">
        <f t="shared" si="0"/>
        <v>21.423905240488153</v>
      </c>
      <c r="K50" s="234" t="s">
        <v>101</v>
      </c>
      <c r="L50" s="235" t="s">
        <v>102</v>
      </c>
      <c r="M50" s="236">
        <v>30</v>
      </c>
      <c r="N50" s="232">
        <v>608</v>
      </c>
      <c r="O50" s="232">
        <v>24117</v>
      </c>
      <c r="P50" s="232">
        <v>1786</v>
      </c>
      <c r="Q50" s="237">
        <f t="shared" si="1"/>
        <v>39.66611842105263</v>
      </c>
      <c r="R50" s="234" t="s">
        <v>103</v>
      </c>
      <c r="S50" s="235" t="s">
        <v>104</v>
      </c>
      <c r="T50" s="236">
        <v>30</v>
      </c>
      <c r="U50" s="232">
        <v>1</v>
      </c>
      <c r="V50" s="232">
        <v>244</v>
      </c>
      <c r="W50" s="232">
        <v>18</v>
      </c>
      <c r="X50" s="237">
        <f t="shared" si="2"/>
        <v>244</v>
      </c>
      <c r="Y50" s="234" t="s">
        <v>105</v>
      </c>
      <c r="Z50" s="235" t="s">
        <v>108</v>
      </c>
      <c r="AA50" s="236">
        <v>30</v>
      </c>
      <c r="AB50" s="232">
        <v>0</v>
      </c>
      <c r="AC50" s="232">
        <v>12614</v>
      </c>
      <c r="AD50" s="232">
        <v>934</v>
      </c>
      <c r="AE50" s="262" t="e">
        <f t="shared" si="3"/>
        <v>#DIV/0!</v>
      </c>
      <c r="AF50" s="234" t="s">
        <v>103</v>
      </c>
      <c r="AG50" s="238" t="s">
        <v>107</v>
      </c>
    </row>
    <row r="51" spans="3:33" x14ac:dyDescent="0.3">
      <c r="C51" s="173"/>
      <c r="D51" s="174"/>
      <c r="E51" s="230" t="s">
        <v>93</v>
      </c>
      <c r="F51" s="231">
        <v>29</v>
      </c>
      <c r="G51" s="232">
        <v>2734</v>
      </c>
      <c r="H51" s="232">
        <v>60664</v>
      </c>
      <c r="I51" s="232">
        <v>4493</v>
      </c>
      <c r="J51" s="233">
        <f t="shared" si="0"/>
        <v>22.188734455010973</v>
      </c>
      <c r="K51" s="234" t="s">
        <v>101</v>
      </c>
      <c r="L51" s="235" t="s">
        <v>102</v>
      </c>
      <c r="M51" s="236">
        <v>29</v>
      </c>
      <c r="N51" s="232">
        <v>586</v>
      </c>
      <c r="O51" s="232">
        <v>24406</v>
      </c>
      <c r="P51" s="232">
        <v>1807</v>
      </c>
      <c r="Q51" s="237">
        <f t="shared" si="1"/>
        <v>41.648464163822524</v>
      </c>
      <c r="R51" s="234" t="s">
        <v>103</v>
      </c>
      <c r="S51" s="235" t="s">
        <v>104</v>
      </c>
      <c r="T51" s="236">
        <v>29</v>
      </c>
      <c r="U51" s="232">
        <v>0</v>
      </c>
      <c r="V51" s="232">
        <v>177</v>
      </c>
      <c r="W51" s="232">
        <v>13</v>
      </c>
      <c r="X51" s="262" t="e">
        <f t="shared" si="2"/>
        <v>#DIV/0!</v>
      </c>
      <c r="Y51" s="234" t="s">
        <v>105</v>
      </c>
      <c r="Z51" s="235" t="s">
        <v>108</v>
      </c>
      <c r="AA51" s="236">
        <v>29</v>
      </c>
      <c r="AB51" s="232">
        <v>0</v>
      </c>
      <c r="AC51" s="232">
        <v>12614</v>
      </c>
      <c r="AD51" s="232">
        <v>934</v>
      </c>
      <c r="AE51" s="262" t="e">
        <f t="shared" si="3"/>
        <v>#DIV/0!</v>
      </c>
      <c r="AF51" s="234" t="s">
        <v>103</v>
      </c>
      <c r="AG51" s="238" t="s">
        <v>107</v>
      </c>
    </row>
    <row r="52" spans="3:33" x14ac:dyDescent="0.3">
      <c r="C52" s="173"/>
      <c r="D52" s="174"/>
      <c r="E52" s="230" t="s">
        <v>94</v>
      </c>
      <c r="F52" s="231">
        <v>33</v>
      </c>
      <c r="G52" s="232">
        <v>3283</v>
      </c>
      <c r="H52" s="232">
        <v>72051</v>
      </c>
      <c r="I52" s="232">
        <v>5337</v>
      </c>
      <c r="J52" s="233">
        <f t="shared" si="0"/>
        <v>21.946695095948826</v>
      </c>
      <c r="K52" s="234" t="s">
        <v>101</v>
      </c>
      <c r="L52" s="235" t="s">
        <v>102</v>
      </c>
      <c r="M52" s="236">
        <v>33</v>
      </c>
      <c r="N52" s="232">
        <v>644</v>
      </c>
      <c r="O52" s="232">
        <v>25416</v>
      </c>
      <c r="P52" s="232">
        <v>1882</v>
      </c>
      <c r="Q52" s="237">
        <f t="shared" si="1"/>
        <v>39.465838509316768</v>
      </c>
      <c r="R52" s="234" t="s">
        <v>103</v>
      </c>
      <c r="S52" s="235" t="s">
        <v>104</v>
      </c>
      <c r="T52" s="236">
        <v>33</v>
      </c>
      <c r="U52" s="232">
        <v>1</v>
      </c>
      <c r="V52" s="232">
        <v>245</v>
      </c>
      <c r="W52" s="232">
        <v>18</v>
      </c>
      <c r="X52" s="237">
        <f t="shared" si="2"/>
        <v>245</v>
      </c>
      <c r="Y52" s="234" t="s">
        <v>105</v>
      </c>
      <c r="Z52" s="235" t="s">
        <v>108</v>
      </c>
      <c r="AA52" s="236">
        <v>33</v>
      </c>
      <c r="AB52" s="232">
        <v>0</v>
      </c>
      <c r="AC52" s="232">
        <v>12614</v>
      </c>
      <c r="AD52" s="232">
        <v>934</v>
      </c>
      <c r="AE52" s="262" t="e">
        <f t="shared" si="3"/>
        <v>#DIV/0!</v>
      </c>
      <c r="AF52" s="234" t="s">
        <v>103</v>
      </c>
      <c r="AG52" s="238" t="s">
        <v>107</v>
      </c>
    </row>
    <row r="53" spans="3:33" x14ac:dyDescent="0.3">
      <c r="C53" s="173"/>
      <c r="D53" s="174"/>
      <c r="E53" s="230" t="s">
        <v>95</v>
      </c>
      <c r="F53" s="231">
        <v>30</v>
      </c>
      <c r="G53" s="232">
        <v>3163</v>
      </c>
      <c r="H53" s="232">
        <v>67996</v>
      </c>
      <c r="I53" s="232">
        <v>5036</v>
      </c>
      <c r="J53" s="233">
        <f t="shared" si="0"/>
        <v>21.497312677837495</v>
      </c>
      <c r="K53" s="234" t="s">
        <v>101</v>
      </c>
      <c r="L53" s="235" t="s">
        <v>102</v>
      </c>
      <c r="M53" s="236">
        <v>30</v>
      </c>
      <c r="N53" s="232">
        <v>612</v>
      </c>
      <c r="O53" s="232">
        <v>24518</v>
      </c>
      <c r="P53" s="232">
        <v>1816</v>
      </c>
      <c r="Q53" s="237">
        <f t="shared" si="1"/>
        <v>40.062091503267972</v>
      </c>
      <c r="R53" s="234" t="s">
        <v>103</v>
      </c>
      <c r="S53" s="235" t="s">
        <v>104</v>
      </c>
      <c r="T53" s="236">
        <v>30</v>
      </c>
      <c r="U53" s="232">
        <v>0</v>
      </c>
      <c r="V53" s="232">
        <v>177</v>
      </c>
      <c r="W53" s="232">
        <v>13</v>
      </c>
      <c r="X53" s="262" t="e">
        <f t="shared" si="2"/>
        <v>#DIV/0!</v>
      </c>
      <c r="Y53" s="234" t="s">
        <v>105</v>
      </c>
      <c r="Z53" s="235" t="s">
        <v>108</v>
      </c>
      <c r="AA53" s="236">
        <v>30</v>
      </c>
      <c r="AB53" s="232">
        <v>0</v>
      </c>
      <c r="AC53" s="232">
        <v>12614</v>
      </c>
      <c r="AD53" s="232">
        <v>934</v>
      </c>
      <c r="AE53" s="262" t="e">
        <f t="shared" si="3"/>
        <v>#DIV/0!</v>
      </c>
      <c r="AF53" s="234" t="s">
        <v>103</v>
      </c>
      <c r="AG53" s="238" t="s">
        <v>107</v>
      </c>
    </row>
    <row r="54" spans="3:33" x14ac:dyDescent="0.3">
      <c r="C54" s="173"/>
      <c r="D54" s="174"/>
      <c r="E54" s="230" t="s">
        <v>96</v>
      </c>
      <c r="F54" s="231">
        <v>32</v>
      </c>
      <c r="G54" s="232">
        <v>3589</v>
      </c>
      <c r="H54" s="232">
        <v>74008</v>
      </c>
      <c r="I54" s="232">
        <v>5482</v>
      </c>
      <c r="J54" s="233">
        <f t="shared" si="0"/>
        <v>20.620785734187795</v>
      </c>
      <c r="K54" s="234" t="s">
        <v>101</v>
      </c>
      <c r="L54" s="235" t="s">
        <v>102</v>
      </c>
      <c r="M54" s="236">
        <v>32</v>
      </c>
      <c r="N54" s="232">
        <v>664</v>
      </c>
      <c r="O54" s="232">
        <v>24636</v>
      </c>
      <c r="P54" s="232">
        <v>1824</v>
      </c>
      <c r="Q54" s="237">
        <f t="shared" si="1"/>
        <v>37.102409638554214</v>
      </c>
      <c r="R54" s="234" t="s">
        <v>103</v>
      </c>
      <c r="S54" s="235" t="s">
        <v>104</v>
      </c>
      <c r="T54" s="236">
        <v>32</v>
      </c>
      <c r="U54" s="232">
        <v>0</v>
      </c>
      <c r="V54" s="232">
        <v>177</v>
      </c>
      <c r="W54" s="232">
        <v>13</v>
      </c>
      <c r="X54" s="262" t="e">
        <f t="shared" si="2"/>
        <v>#DIV/0!</v>
      </c>
      <c r="Y54" s="234" t="s">
        <v>105</v>
      </c>
      <c r="Z54" s="235" t="s">
        <v>108</v>
      </c>
      <c r="AA54" s="236">
        <v>32</v>
      </c>
      <c r="AB54" s="232">
        <v>0</v>
      </c>
      <c r="AC54" s="232">
        <v>12614</v>
      </c>
      <c r="AD54" s="232">
        <v>934</v>
      </c>
      <c r="AE54" s="262" t="e">
        <f t="shared" si="3"/>
        <v>#DIV/0!</v>
      </c>
      <c r="AF54" s="234" t="s">
        <v>103</v>
      </c>
      <c r="AG54" s="238" t="s">
        <v>107</v>
      </c>
    </row>
    <row r="55" spans="3:33" x14ac:dyDescent="0.3">
      <c r="C55" s="239"/>
      <c r="D55" s="240"/>
      <c r="E55" s="241" t="s">
        <v>97</v>
      </c>
      <c r="F55" s="242">
        <v>29</v>
      </c>
      <c r="G55" s="243">
        <v>3439</v>
      </c>
      <c r="H55" s="243">
        <v>70938</v>
      </c>
      <c r="I55" s="243">
        <v>5254</v>
      </c>
      <c r="J55" s="244">
        <f t="shared" si="0"/>
        <v>20.627507996510612</v>
      </c>
      <c r="K55" s="245" t="s">
        <v>101</v>
      </c>
      <c r="L55" s="246" t="s">
        <v>102</v>
      </c>
      <c r="M55" s="247">
        <v>29</v>
      </c>
      <c r="N55" s="243">
        <v>627</v>
      </c>
      <c r="O55" s="243">
        <v>24033</v>
      </c>
      <c r="P55" s="243">
        <v>1780</v>
      </c>
      <c r="Q55" s="248">
        <f t="shared" si="1"/>
        <v>38.330143540669859</v>
      </c>
      <c r="R55" s="245" t="s">
        <v>103</v>
      </c>
      <c r="S55" s="246" t="s">
        <v>104</v>
      </c>
      <c r="T55" s="247">
        <v>29</v>
      </c>
      <c r="U55" s="243">
        <v>0</v>
      </c>
      <c r="V55" s="243">
        <v>177</v>
      </c>
      <c r="W55" s="243">
        <v>13</v>
      </c>
      <c r="X55" s="263" t="e">
        <f t="shared" si="2"/>
        <v>#DIV/0!</v>
      </c>
      <c r="Y55" s="245" t="s">
        <v>105</v>
      </c>
      <c r="Z55" s="246" t="s">
        <v>108</v>
      </c>
      <c r="AA55" s="247">
        <v>29</v>
      </c>
      <c r="AB55" s="243">
        <v>0</v>
      </c>
      <c r="AC55" s="243">
        <v>12614</v>
      </c>
      <c r="AD55" s="243">
        <v>934</v>
      </c>
      <c r="AE55" s="263" t="e">
        <f t="shared" si="3"/>
        <v>#DIV/0!</v>
      </c>
      <c r="AF55" s="245" t="s">
        <v>103</v>
      </c>
      <c r="AG55" s="249" t="s">
        <v>107</v>
      </c>
    </row>
    <row r="56" spans="3:33" x14ac:dyDescent="0.3">
      <c r="C56" s="250" t="s">
        <v>110</v>
      </c>
      <c r="D56" s="251">
        <v>2018</v>
      </c>
      <c r="E56" s="252" t="s">
        <v>86</v>
      </c>
      <c r="F56" s="253">
        <v>31</v>
      </c>
      <c r="G56" s="254">
        <v>3722</v>
      </c>
      <c r="H56" s="254">
        <v>75898</v>
      </c>
      <c r="I56" s="254">
        <v>5622</v>
      </c>
      <c r="J56" s="255">
        <f>H56/G56</f>
        <v>20.391724879097261</v>
      </c>
      <c r="K56" s="256" t="s">
        <v>101</v>
      </c>
      <c r="L56" s="257" t="s">
        <v>111</v>
      </c>
      <c r="M56" s="258">
        <v>31</v>
      </c>
      <c r="N56" s="254">
        <v>652</v>
      </c>
      <c r="O56" s="254">
        <v>24409</v>
      </c>
      <c r="P56" s="254">
        <v>1808</v>
      </c>
      <c r="Q56" s="259">
        <f t="shared" si="1"/>
        <v>37.437116564417181</v>
      </c>
      <c r="R56" s="256" t="s">
        <v>103</v>
      </c>
      <c r="S56" s="257" t="s">
        <v>109</v>
      </c>
      <c r="T56" s="258">
        <v>31</v>
      </c>
      <c r="U56" s="254">
        <v>0</v>
      </c>
      <c r="V56" s="254">
        <v>177</v>
      </c>
      <c r="W56" s="254">
        <v>13</v>
      </c>
      <c r="X56" s="261" t="e">
        <f t="shared" si="2"/>
        <v>#DIV/0!</v>
      </c>
      <c r="Y56" s="256" t="s">
        <v>105</v>
      </c>
      <c r="Z56" s="257" t="s">
        <v>106</v>
      </c>
      <c r="AA56" s="258">
        <v>31</v>
      </c>
      <c r="AB56" s="254">
        <v>0</v>
      </c>
      <c r="AC56" s="254">
        <v>12614</v>
      </c>
      <c r="AD56" s="254">
        <v>934</v>
      </c>
      <c r="AE56" s="261" t="e">
        <f t="shared" si="3"/>
        <v>#DIV/0!</v>
      </c>
      <c r="AF56" s="256" t="s">
        <v>103</v>
      </c>
      <c r="AG56" s="260" t="s">
        <v>112</v>
      </c>
    </row>
    <row r="57" spans="3:33" x14ac:dyDescent="0.3">
      <c r="C57" s="173"/>
      <c r="D57" s="174"/>
      <c r="E57" s="230" t="s">
        <v>87</v>
      </c>
      <c r="F57" s="231">
        <v>29</v>
      </c>
      <c r="G57" s="232">
        <v>3427</v>
      </c>
      <c r="H57" s="232">
        <v>70294</v>
      </c>
      <c r="I57" s="232">
        <v>5206</v>
      </c>
      <c r="J57" s="233">
        <f t="shared" ref="J57:J103" si="4">H57/G57</f>
        <v>20.511817916545084</v>
      </c>
      <c r="K57" s="234" t="s">
        <v>101</v>
      </c>
      <c r="L57" s="235" t="s">
        <v>102</v>
      </c>
      <c r="M57" s="236">
        <v>29</v>
      </c>
      <c r="N57" s="232">
        <v>634</v>
      </c>
      <c r="O57" s="232">
        <v>24182</v>
      </c>
      <c r="P57" s="232">
        <v>1791</v>
      </c>
      <c r="Q57" s="237">
        <f t="shared" si="1"/>
        <v>38.141955835962143</v>
      </c>
      <c r="R57" s="234" t="s">
        <v>103</v>
      </c>
      <c r="S57" s="235" t="s">
        <v>104</v>
      </c>
      <c r="T57" s="236">
        <v>29</v>
      </c>
      <c r="U57" s="232">
        <v>0</v>
      </c>
      <c r="V57" s="232">
        <v>177</v>
      </c>
      <c r="W57" s="232">
        <v>13</v>
      </c>
      <c r="X57" s="262" t="e">
        <f t="shared" si="2"/>
        <v>#DIV/0!</v>
      </c>
      <c r="Y57" s="234" t="s">
        <v>105</v>
      </c>
      <c r="Z57" s="235" t="s">
        <v>108</v>
      </c>
      <c r="AA57" s="236">
        <v>29</v>
      </c>
      <c r="AB57" s="232">
        <v>0</v>
      </c>
      <c r="AC57" s="232">
        <v>12614</v>
      </c>
      <c r="AD57" s="232">
        <v>934</v>
      </c>
      <c r="AE57" s="262" t="e">
        <f t="shared" si="3"/>
        <v>#DIV/0!</v>
      </c>
      <c r="AF57" s="234" t="s">
        <v>103</v>
      </c>
      <c r="AG57" s="238" t="s">
        <v>107</v>
      </c>
    </row>
    <row r="58" spans="3:33" x14ac:dyDescent="0.3">
      <c r="C58" s="173"/>
      <c r="D58" s="174"/>
      <c r="E58" s="230" t="s">
        <v>88</v>
      </c>
      <c r="F58" s="231">
        <v>31</v>
      </c>
      <c r="G58" s="232">
        <v>3474</v>
      </c>
      <c r="H58" s="232">
        <v>72083</v>
      </c>
      <c r="I58" s="232">
        <v>5339</v>
      </c>
      <c r="J58" s="233">
        <f t="shared" si="4"/>
        <v>20.749280368451352</v>
      </c>
      <c r="K58" s="234" t="s">
        <v>101</v>
      </c>
      <c r="L58" s="235" t="s">
        <v>102</v>
      </c>
      <c r="M58" s="236">
        <v>31</v>
      </c>
      <c r="N58" s="232">
        <v>680</v>
      </c>
      <c r="O58" s="232">
        <v>25014</v>
      </c>
      <c r="P58" s="232">
        <v>1852</v>
      </c>
      <c r="Q58" s="237">
        <f t="shared" si="1"/>
        <v>36.785294117647062</v>
      </c>
      <c r="R58" s="234" t="s">
        <v>103</v>
      </c>
      <c r="S58" s="235" t="s">
        <v>104</v>
      </c>
      <c r="T58" s="236">
        <v>31</v>
      </c>
      <c r="U58" s="232">
        <v>1</v>
      </c>
      <c r="V58" s="232">
        <v>245</v>
      </c>
      <c r="W58" s="232">
        <v>18</v>
      </c>
      <c r="X58" s="264">
        <f t="shared" si="2"/>
        <v>245</v>
      </c>
      <c r="Y58" s="234" t="s">
        <v>105</v>
      </c>
      <c r="Z58" s="235" t="s">
        <v>108</v>
      </c>
      <c r="AA58" s="236">
        <v>31</v>
      </c>
      <c r="AB58" s="232">
        <v>0</v>
      </c>
      <c r="AC58" s="232">
        <v>12614</v>
      </c>
      <c r="AD58" s="232">
        <v>934</v>
      </c>
      <c r="AE58" s="262" t="e">
        <f t="shared" si="3"/>
        <v>#DIV/0!</v>
      </c>
      <c r="AF58" s="234" t="s">
        <v>103</v>
      </c>
      <c r="AG58" s="238" t="s">
        <v>107</v>
      </c>
    </row>
    <row r="59" spans="3:33" x14ac:dyDescent="0.3">
      <c r="C59" s="173"/>
      <c r="D59" s="174"/>
      <c r="E59" s="230" t="s">
        <v>89</v>
      </c>
      <c r="F59" s="231">
        <v>29</v>
      </c>
      <c r="G59" s="232">
        <v>3017</v>
      </c>
      <c r="H59" s="232">
        <v>63963</v>
      </c>
      <c r="I59" s="232">
        <v>4738</v>
      </c>
      <c r="J59" s="233">
        <f t="shared" si="4"/>
        <v>21.200861783228373</v>
      </c>
      <c r="K59" s="234" t="s">
        <v>101</v>
      </c>
      <c r="L59" s="235" t="s">
        <v>102</v>
      </c>
      <c r="M59" s="236">
        <v>29</v>
      </c>
      <c r="N59" s="232">
        <v>623</v>
      </c>
      <c r="O59" s="232">
        <v>24315</v>
      </c>
      <c r="P59" s="232">
        <v>1801</v>
      </c>
      <c r="Q59" s="237">
        <f t="shared" si="1"/>
        <v>39.028892455858745</v>
      </c>
      <c r="R59" s="234" t="s">
        <v>103</v>
      </c>
      <c r="S59" s="235" t="s">
        <v>104</v>
      </c>
      <c r="T59" s="236">
        <v>29</v>
      </c>
      <c r="U59" s="232">
        <v>0</v>
      </c>
      <c r="V59" s="232">
        <v>177</v>
      </c>
      <c r="W59" s="232">
        <v>13</v>
      </c>
      <c r="X59" s="262" t="e">
        <f t="shared" si="2"/>
        <v>#DIV/0!</v>
      </c>
      <c r="Y59" s="234" t="s">
        <v>105</v>
      </c>
      <c r="Z59" s="235" t="s">
        <v>108</v>
      </c>
      <c r="AA59" s="236">
        <v>29</v>
      </c>
      <c r="AB59" s="232">
        <v>0</v>
      </c>
      <c r="AC59" s="232">
        <v>12614</v>
      </c>
      <c r="AD59" s="232">
        <v>934</v>
      </c>
      <c r="AE59" s="262" t="e">
        <f t="shared" si="3"/>
        <v>#DIV/0!</v>
      </c>
      <c r="AF59" s="234" t="s">
        <v>103</v>
      </c>
      <c r="AG59" s="238" t="s">
        <v>107</v>
      </c>
    </row>
    <row r="60" spans="3:33" x14ac:dyDescent="0.3">
      <c r="C60" s="173"/>
      <c r="D60" s="174"/>
      <c r="E60" s="230" t="s">
        <v>90</v>
      </c>
      <c r="F60" s="231">
        <v>33</v>
      </c>
      <c r="G60" s="232">
        <v>3203</v>
      </c>
      <c r="H60" s="232">
        <v>69878</v>
      </c>
      <c r="I60" s="232">
        <v>5176</v>
      </c>
      <c r="J60" s="233">
        <f t="shared" si="4"/>
        <v>21.81642210427724</v>
      </c>
      <c r="K60" s="234" t="s">
        <v>101</v>
      </c>
      <c r="L60" s="235" t="s">
        <v>102</v>
      </c>
      <c r="M60" s="236">
        <v>33</v>
      </c>
      <c r="N60" s="232">
        <v>687</v>
      </c>
      <c r="O60" s="232">
        <v>25664</v>
      </c>
      <c r="P60" s="232">
        <v>1901</v>
      </c>
      <c r="Q60" s="237">
        <f t="shared" si="1"/>
        <v>37.356622998544395</v>
      </c>
      <c r="R60" s="234" t="s">
        <v>103</v>
      </c>
      <c r="S60" s="235" t="s">
        <v>104</v>
      </c>
      <c r="T60" s="236">
        <v>33</v>
      </c>
      <c r="U60" s="232">
        <v>0</v>
      </c>
      <c r="V60" s="232">
        <v>177</v>
      </c>
      <c r="W60" s="232">
        <v>13</v>
      </c>
      <c r="X60" s="262" t="e">
        <f t="shared" si="2"/>
        <v>#DIV/0!</v>
      </c>
      <c r="Y60" s="234" t="s">
        <v>105</v>
      </c>
      <c r="Z60" s="235" t="s">
        <v>108</v>
      </c>
      <c r="AA60" s="236">
        <v>29</v>
      </c>
      <c r="AB60" s="232">
        <v>0</v>
      </c>
      <c r="AC60" s="232">
        <v>12614</v>
      </c>
      <c r="AD60" s="232">
        <v>934</v>
      </c>
      <c r="AE60" s="262" t="e">
        <f t="shared" si="3"/>
        <v>#DIV/0!</v>
      </c>
      <c r="AF60" s="234" t="s">
        <v>103</v>
      </c>
      <c r="AG60" s="238" t="s">
        <v>107</v>
      </c>
    </row>
    <row r="61" spans="3:33" x14ac:dyDescent="0.3">
      <c r="C61" s="173"/>
      <c r="D61" s="174"/>
      <c r="E61" s="230" t="s">
        <v>91</v>
      </c>
      <c r="F61" s="231">
        <v>29</v>
      </c>
      <c r="G61" s="232">
        <v>2614</v>
      </c>
      <c r="H61" s="232">
        <v>58285</v>
      </c>
      <c r="I61" s="232">
        <v>4317</v>
      </c>
      <c r="J61" s="233">
        <f t="shared" si="4"/>
        <v>22.29724560061209</v>
      </c>
      <c r="K61" s="234" t="s">
        <v>101</v>
      </c>
      <c r="L61" s="235" t="s">
        <v>102</v>
      </c>
      <c r="M61" s="236">
        <v>29</v>
      </c>
      <c r="N61" s="232">
        <v>615</v>
      </c>
      <c r="O61" s="232">
        <v>24602</v>
      </c>
      <c r="P61" s="232">
        <v>1822</v>
      </c>
      <c r="Q61" s="237">
        <f t="shared" si="1"/>
        <v>40.003252032520322</v>
      </c>
      <c r="R61" s="234" t="s">
        <v>103</v>
      </c>
      <c r="S61" s="235" t="s">
        <v>104</v>
      </c>
      <c r="T61" s="236">
        <v>29</v>
      </c>
      <c r="U61" s="232">
        <v>0</v>
      </c>
      <c r="V61" s="232">
        <v>177</v>
      </c>
      <c r="W61" s="232">
        <v>13</v>
      </c>
      <c r="X61" s="262" t="e">
        <f t="shared" si="2"/>
        <v>#DIV/0!</v>
      </c>
      <c r="Y61" s="234" t="s">
        <v>105</v>
      </c>
      <c r="Z61" s="235" t="s">
        <v>108</v>
      </c>
      <c r="AA61" s="236">
        <v>29</v>
      </c>
      <c r="AB61" s="232">
        <v>0</v>
      </c>
      <c r="AC61" s="232">
        <v>12614</v>
      </c>
      <c r="AD61" s="232">
        <v>934</v>
      </c>
      <c r="AE61" s="262" t="e">
        <f t="shared" si="3"/>
        <v>#DIV/0!</v>
      </c>
      <c r="AF61" s="234" t="s">
        <v>103</v>
      </c>
      <c r="AG61" s="238" t="s">
        <v>107</v>
      </c>
    </row>
    <row r="62" spans="3:33" x14ac:dyDescent="0.3">
      <c r="C62" s="173"/>
      <c r="D62" s="174"/>
      <c r="E62" s="230" t="s">
        <v>92</v>
      </c>
      <c r="F62" s="231">
        <v>29</v>
      </c>
      <c r="G62" s="232">
        <v>2476</v>
      </c>
      <c r="H62" s="232">
        <v>56126</v>
      </c>
      <c r="I62" s="232">
        <v>4157</v>
      </c>
      <c r="J62" s="233">
        <f t="shared" si="4"/>
        <v>22.668012924071082</v>
      </c>
      <c r="K62" s="234" t="s">
        <v>101</v>
      </c>
      <c r="L62" s="235" t="s">
        <v>102</v>
      </c>
      <c r="M62" s="236">
        <v>29</v>
      </c>
      <c r="N62" s="232">
        <v>607</v>
      </c>
      <c r="O62" s="232">
        <v>24821</v>
      </c>
      <c r="P62" s="232">
        <v>1838</v>
      </c>
      <c r="Q62" s="237">
        <f t="shared" si="1"/>
        <v>40.891268533772653</v>
      </c>
      <c r="R62" s="234" t="s">
        <v>103</v>
      </c>
      <c r="S62" s="235" t="s">
        <v>104</v>
      </c>
      <c r="T62" s="236">
        <v>29</v>
      </c>
      <c r="U62" s="232">
        <v>0</v>
      </c>
      <c r="V62" s="232">
        <v>177</v>
      </c>
      <c r="W62" s="232">
        <v>13</v>
      </c>
      <c r="X62" s="262" t="e">
        <f t="shared" si="2"/>
        <v>#DIV/0!</v>
      </c>
      <c r="Y62" s="234" t="s">
        <v>105</v>
      </c>
      <c r="Z62" s="235" t="s">
        <v>108</v>
      </c>
      <c r="AA62" s="236">
        <v>29</v>
      </c>
      <c r="AB62" s="232">
        <v>0</v>
      </c>
      <c r="AC62" s="232">
        <v>12614</v>
      </c>
      <c r="AD62" s="232">
        <v>934</v>
      </c>
      <c r="AE62" s="262" t="e">
        <f t="shared" si="3"/>
        <v>#DIV/0!</v>
      </c>
      <c r="AF62" s="234" t="s">
        <v>103</v>
      </c>
      <c r="AG62" s="238" t="s">
        <v>107</v>
      </c>
    </row>
    <row r="63" spans="3:33" x14ac:dyDescent="0.3">
      <c r="C63" s="173"/>
      <c r="D63" s="174"/>
      <c r="E63" s="230" t="s">
        <v>93</v>
      </c>
      <c r="F63" s="231">
        <v>30</v>
      </c>
      <c r="G63" s="232">
        <v>2532</v>
      </c>
      <c r="H63" s="232">
        <v>59288</v>
      </c>
      <c r="I63" s="232">
        <v>4391</v>
      </c>
      <c r="J63" s="233">
        <f t="shared" si="4"/>
        <v>23.415481832543446</v>
      </c>
      <c r="K63" s="234" t="s">
        <v>101</v>
      </c>
      <c r="L63" s="235" t="s">
        <v>102</v>
      </c>
      <c r="M63" s="236">
        <v>30</v>
      </c>
      <c r="N63" s="232">
        <v>603</v>
      </c>
      <c r="O63" s="232">
        <v>25450</v>
      </c>
      <c r="P63" s="232">
        <v>1885</v>
      </c>
      <c r="Q63" s="237">
        <f t="shared" si="1"/>
        <v>42.205638474295192</v>
      </c>
      <c r="R63" s="234" t="s">
        <v>103</v>
      </c>
      <c r="S63" s="235" t="s">
        <v>104</v>
      </c>
      <c r="T63" s="236">
        <v>30</v>
      </c>
      <c r="U63" s="232">
        <v>0</v>
      </c>
      <c r="V63" s="232">
        <v>177</v>
      </c>
      <c r="W63" s="232">
        <v>13</v>
      </c>
      <c r="X63" s="262" t="e">
        <f t="shared" si="2"/>
        <v>#DIV/0!</v>
      </c>
      <c r="Y63" s="234" t="s">
        <v>105</v>
      </c>
      <c r="Z63" s="235" t="s">
        <v>108</v>
      </c>
      <c r="AA63" s="236">
        <v>30</v>
      </c>
      <c r="AB63" s="232">
        <v>0</v>
      </c>
      <c r="AC63" s="232">
        <v>12614</v>
      </c>
      <c r="AD63" s="232">
        <v>934</v>
      </c>
      <c r="AE63" s="262" t="e">
        <f t="shared" si="3"/>
        <v>#DIV/0!</v>
      </c>
      <c r="AF63" s="234" t="s">
        <v>103</v>
      </c>
      <c r="AG63" s="238" t="s">
        <v>107</v>
      </c>
    </row>
    <row r="64" spans="3:33" x14ac:dyDescent="0.3">
      <c r="C64" s="173"/>
      <c r="D64" s="174"/>
      <c r="E64" s="230" t="s">
        <v>94</v>
      </c>
      <c r="F64" s="231">
        <v>32</v>
      </c>
      <c r="G64" s="232">
        <v>2757</v>
      </c>
      <c r="H64" s="232">
        <v>64251</v>
      </c>
      <c r="I64" s="232">
        <v>4759</v>
      </c>
      <c r="J64" s="233">
        <f t="shared" si="4"/>
        <v>23.304678998911861</v>
      </c>
      <c r="K64" s="234" t="s">
        <v>101</v>
      </c>
      <c r="L64" s="235" t="s">
        <v>102</v>
      </c>
      <c r="M64" s="236">
        <v>32</v>
      </c>
      <c r="N64" s="232">
        <v>632</v>
      </c>
      <c r="O64" s="232">
        <v>26130</v>
      </c>
      <c r="P64" s="232">
        <v>1935</v>
      </c>
      <c r="Q64" s="237">
        <f t="shared" si="1"/>
        <v>41.344936708860757</v>
      </c>
      <c r="R64" s="234" t="s">
        <v>103</v>
      </c>
      <c r="S64" s="235" t="s">
        <v>104</v>
      </c>
      <c r="T64" s="236">
        <v>30</v>
      </c>
      <c r="U64" s="232">
        <v>1</v>
      </c>
      <c r="V64" s="232">
        <v>246</v>
      </c>
      <c r="W64" s="232">
        <v>18</v>
      </c>
      <c r="X64" s="264">
        <f t="shared" si="2"/>
        <v>246</v>
      </c>
      <c r="Y64" s="234" t="s">
        <v>105</v>
      </c>
      <c r="Z64" s="235" t="s">
        <v>108</v>
      </c>
      <c r="AA64" s="236">
        <v>30</v>
      </c>
      <c r="AB64" s="232">
        <v>0</v>
      </c>
      <c r="AC64" s="232">
        <v>12614</v>
      </c>
      <c r="AD64" s="232">
        <v>934</v>
      </c>
      <c r="AE64" s="262" t="e">
        <f t="shared" si="3"/>
        <v>#DIV/0!</v>
      </c>
      <c r="AF64" s="234" t="s">
        <v>103</v>
      </c>
      <c r="AG64" s="238" t="s">
        <v>107</v>
      </c>
    </row>
    <row r="65" spans="3:33" x14ac:dyDescent="0.3">
      <c r="C65" s="173"/>
      <c r="D65" s="174"/>
      <c r="E65" s="230" t="s">
        <v>95</v>
      </c>
      <c r="F65" s="231">
        <v>30</v>
      </c>
      <c r="G65" s="232">
        <v>2688</v>
      </c>
      <c r="H65" s="232">
        <v>62088</v>
      </c>
      <c r="I65" s="232">
        <v>4599</v>
      </c>
      <c r="J65" s="233">
        <f t="shared" si="4"/>
        <v>23.098214285714285</v>
      </c>
      <c r="K65" s="234" t="s">
        <v>101</v>
      </c>
      <c r="L65" s="235" t="s">
        <v>102</v>
      </c>
      <c r="M65" s="236">
        <v>30</v>
      </c>
      <c r="N65" s="232">
        <v>615</v>
      </c>
      <c r="O65" s="232">
        <v>25699</v>
      </c>
      <c r="P65" s="232">
        <v>1903</v>
      </c>
      <c r="Q65" s="237">
        <f t="shared" si="1"/>
        <v>41.786991869918701</v>
      </c>
      <c r="R65" s="234" t="s">
        <v>103</v>
      </c>
      <c r="S65" s="235" t="s">
        <v>104</v>
      </c>
      <c r="T65" s="236">
        <v>30</v>
      </c>
      <c r="U65" s="232">
        <v>0</v>
      </c>
      <c r="V65" s="232">
        <v>177</v>
      </c>
      <c r="W65" s="232">
        <v>13</v>
      </c>
      <c r="X65" s="262" t="e">
        <f t="shared" si="2"/>
        <v>#DIV/0!</v>
      </c>
      <c r="Y65" s="234" t="s">
        <v>105</v>
      </c>
      <c r="Z65" s="235" t="s">
        <v>108</v>
      </c>
      <c r="AA65" s="236">
        <v>30</v>
      </c>
      <c r="AB65" s="232">
        <v>0</v>
      </c>
      <c r="AC65" s="232">
        <v>12614</v>
      </c>
      <c r="AD65" s="232">
        <v>934</v>
      </c>
      <c r="AE65" s="262" t="e">
        <f t="shared" si="3"/>
        <v>#DIV/0!</v>
      </c>
      <c r="AF65" s="234" t="s">
        <v>103</v>
      </c>
      <c r="AG65" s="238" t="s">
        <v>107</v>
      </c>
    </row>
    <row r="66" spans="3:33" x14ac:dyDescent="0.3">
      <c r="C66" s="173"/>
      <c r="D66" s="174"/>
      <c r="E66" s="230" t="s">
        <v>96</v>
      </c>
      <c r="F66" s="231">
        <v>32</v>
      </c>
      <c r="G66" s="232">
        <v>3394</v>
      </c>
      <c r="H66" s="232">
        <v>76880</v>
      </c>
      <c r="I66" s="232">
        <v>5694</v>
      </c>
      <c r="J66" s="233">
        <f t="shared" si="4"/>
        <v>22.651738361814967</v>
      </c>
      <c r="K66" s="234" t="s">
        <v>101</v>
      </c>
      <c r="L66" s="235" t="s">
        <v>102</v>
      </c>
      <c r="M66" s="236">
        <v>32</v>
      </c>
      <c r="N66" s="232">
        <v>679</v>
      </c>
      <c r="O66" s="232">
        <v>26323</v>
      </c>
      <c r="P66" s="232">
        <v>1949</v>
      </c>
      <c r="Q66" s="237">
        <f t="shared" si="1"/>
        <v>38.767304860088366</v>
      </c>
      <c r="R66" s="234" t="s">
        <v>103</v>
      </c>
      <c r="S66" s="235" t="s">
        <v>104</v>
      </c>
      <c r="T66" s="236">
        <v>32</v>
      </c>
      <c r="U66" s="232">
        <v>0</v>
      </c>
      <c r="V66" s="232">
        <v>177</v>
      </c>
      <c r="W66" s="232">
        <v>13</v>
      </c>
      <c r="X66" s="262" t="e">
        <f t="shared" si="2"/>
        <v>#DIV/0!</v>
      </c>
      <c r="Y66" s="234" t="s">
        <v>105</v>
      </c>
      <c r="Z66" s="235" t="s">
        <v>108</v>
      </c>
      <c r="AA66" s="236">
        <v>30</v>
      </c>
      <c r="AB66" s="232">
        <v>0</v>
      </c>
      <c r="AC66" s="232">
        <v>12614</v>
      </c>
      <c r="AD66" s="232">
        <v>934</v>
      </c>
      <c r="AE66" s="262" t="e">
        <f t="shared" si="3"/>
        <v>#DIV/0!</v>
      </c>
      <c r="AF66" s="234" t="s">
        <v>103</v>
      </c>
      <c r="AG66" s="238" t="s">
        <v>107</v>
      </c>
    </row>
    <row r="67" spans="3:33" x14ac:dyDescent="0.3">
      <c r="C67" s="239"/>
      <c r="D67" s="240"/>
      <c r="E67" s="241" t="s">
        <v>97</v>
      </c>
      <c r="F67" s="265">
        <v>30</v>
      </c>
      <c r="G67" s="266">
        <v>3272</v>
      </c>
      <c r="H67" s="266">
        <v>74869</v>
      </c>
      <c r="I67" s="266">
        <v>5545</v>
      </c>
      <c r="J67" s="267">
        <f t="shared" si="4"/>
        <v>22.881723716381419</v>
      </c>
      <c r="K67" s="268" t="s">
        <v>101</v>
      </c>
      <c r="L67" s="269" t="s">
        <v>102</v>
      </c>
      <c r="M67" s="270">
        <v>30</v>
      </c>
      <c r="N67" s="266">
        <v>655</v>
      </c>
      <c r="O67" s="266">
        <v>26026</v>
      </c>
      <c r="P67" s="266">
        <v>1927</v>
      </c>
      <c r="Q67" s="271">
        <f t="shared" si="1"/>
        <v>39.734351145038168</v>
      </c>
      <c r="R67" s="268" t="s">
        <v>103</v>
      </c>
      <c r="S67" s="269" t="s">
        <v>104</v>
      </c>
      <c r="T67" s="270">
        <v>30</v>
      </c>
      <c r="U67" s="266">
        <v>0</v>
      </c>
      <c r="V67" s="266">
        <v>177</v>
      </c>
      <c r="W67" s="266">
        <v>13</v>
      </c>
      <c r="X67" s="263" t="e">
        <f t="shared" si="2"/>
        <v>#DIV/0!</v>
      </c>
      <c r="Y67" s="245" t="s">
        <v>105</v>
      </c>
      <c r="Z67" s="246" t="s">
        <v>108</v>
      </c>
      <c r="AA67" s="247">
        <v>30</v>
      </c>
      <c r="AB67" s="243">
        <v>0</v>
      </c>
      <c r="AC67" s="243">
        <v>12614</v>
      </c>
      <c r="AD67" s="243">
        <v>934</v>
      </c>
      <c r="AE67" s="263" t="e">
        <f t="shared" si="3"/>
        <v>#DIV/0!</v>
      </c>
      <c r="AF67" s="245" t="s">
        <v>103</v>
      </c>
      <c r="AG67" s="249" t="s">
        <v>107</v>
      </c>
    </row>
    <row r="68" spans="3:33" x14ac:dyDescent="0.3">
      <c r="C68" s="250" t="s">
        <v>113</v>
      </c>
      <c r="D68" s="251">
        <v>2019</v>
      </c>
      <c r="E68" s="252" t="s">
        <v>114</v>
      </c>
      <c r="F68" s="253">
        <v>31</v>
      </c>
      <c r="G68" s="254">
        <v>3478</v>
      </c>
      <c r="H68" s="254">
        <v>80464</v>
      </c>
      <c r="I68" s="254">
        <v>5960</v>
      </c>
      <c r="J68" s="255">
        <f t="shared" si="4"/>
        <v>23.135135135135137</v>
      </c>
      <c r="K68" s="256" t="s">
        <v>115</v>
      </c>
      <c r="L68" s="257" t="s">
        <v>111</v>
      </c>
      <c r="M68" s="258">
        <v>31</v>
      </c>
      <c r="N68" s="254">
        <v>660</v>
      </c>
      <c r="O68" s="254">
        <v>26312</v>
      </c>
      <c r="P68" s="254">
        <v>1949</v>
      </c>
      <c r="Q68" s="259">
        <f t="shared" si="1"/>
        <v>39.866666666666667</v>
      </c>
      <c r="R68" s="256" t="s">
        <v>103</v>
      </c>
      <c r="S68" s="257" t="s">
        <v>109</v>
      </c>
      <c r="T68" s="258">
        <v>31</v>
      </c>
      <c r="U68" s="254">
        <v>0</v>
      </c>
      <c r="V68" s="254">
        <v>177</v>
      </c>
      <c r="W68" s="254">
        <v>13</v>
      </c>
      <c r="X68" s="261" t="e">
        <f t="shared" si="2"/>
        <v>#DIV/0!</v>
      </c>
      <c r="Y68" s="256" t="s">
        <v>105</v>
      </c>
      <c r="Z68" s="257" t="s">
        <v>106</v>
      </c>
      <c r="AA68" s="258">
        <v>31</v>
      </c>
      <c r="AB68" s="254">
        <v>0</v>
      </c>
      <c r="AC68" s="254">
        <v>12614</v>
      </c>
      <c r="AD68" s="254">
        <v>934</v>
      </c>
      <c r="AE68" s="261" t="e">
        <f t="shared" si="3"/>
        <v>#DIV/0!</v>
      </c>
      <c r="AF68" s="256" t="s">
        <v>103</v>
      </c>
      <c r="AG68" s="260" t="s">
        <v>107</v>
      </c>
    </row>
    <row r="69" spans="3:33" x14ac:dyDescent="0.3">
      <c r="C69" s="173"/>
      <c r="D69" s="174"/>
      <c r="E69" s="230" t="s">
        <v>87</v>
      </c>
      <c r="F69" s="231">
        <v>32</v>
      </c>
      <c r="G69" s="232">
        <v>3508</v>
      </c>
      <c r="H69" s="232">
        <v>81563</v>
      </c>
      <c r="I69" s="232">
        <v>6041</v>
      </c>
      <c r="J69" s="233">
        <f t="shared" si="4"/>
        <v>23.250570125427593</v>
      </c>
      <c r="K69" s="234" t="s">
        <v>115</v>
      </c>
      <c r="L69" s="235" t="s">
        <v>102</v>
      </c>
      <c r="M69" s="236">
        <v>32</v>
      </c>
      <c r="N69" s="232">
        <v>704</v>
      </c>
      <c r="O69" s="232">
        <v>27303</v>
      </c>
      <c r="P69" s="232">
        <v>2022</v>
      </c>
      <c r="Q69" s="237">
        <f t="shared" si="1"/>
        <v>38.782670454545453</v>
      </c>
      <c r="R69" s="234" t="s">
        <v>103</v>
      </c>
      <c r="S69" s="235" t="s">
        <v>104</v>
      </c>
      <c r="T69" s="236">
        <v>32</v>
      </c>
      <c r="U69" s="232">
        <v>1</v>
      </c>
      <c r="V69" s="232">
        <v>247</v>
      </c>
      <c r="W69" s="232">
        <v>18</v>
      </c>
      <c r="X69" s="237">
        <f t="shared" si="2"/>
        <v>247</v>
      </c>
      <c r="Y69" s="234" t="s">
        <v>105</v>
      </c>
      <c r="Z69" s="235" t="s">
        <v>108</v>
      </c>
      <c r="AA69" s="236">
        <v>32</v>
      </c>
      <c r="AB69" s="232">
        <v>0</v>
      </c>
      <c r="AC69" s="232">
        <v>12614</v>
      </c>
      <c r="AD69" s="232">
        <v>934</v>
      </c>
      <c r="AE69" s="262" t="e">
        <f t="shared" si="3"/>
        <v>#DIV/0!</v>
      </c>
      <c r="AF69" s="234" t="s">
        <v>103</v>
      </c>
      <c r="AG69" s="238" t="s">
        <v>107</v>
      </c>
    </row>
    <row r="70" spans="3:33" x14ac:dyDescent="0.3">
      <c r="C70" s="173"/>
      <c r="D70" s="174"/>
      <c r="E70" s="230" t="s">
        <v>88</v>
      </c>
      <c r="F70" s="231">
        <v>27</v>
      </c>
      <c r="G70" s="232">
        <v>2777</v>
      </c>
      <c r="H70" s="232">
        <v>65255</v>
      </c>
      <c r="I70" s="232">
        <v>4833</v>
      </c>
      <c r="J70" s="233">
        <f t="shared" si="4"/>
        <v>23.498379546272957</v>
      </c>
      <c r="K70" s="234" t="s">
        <v>115</v>
      </c>
      <c r="L70" s="235" t="s">
        <v>102</v>
      </c>
      <c r="M70" s="236">
        <v>27</v>
      </c>
      <c r="N70" s="232">
        <v>593</v>
      </c>
      <c r="O70" s="232">
        <v>25353</v>
      </c>
      <c r="P70" s="232">
        <v>1878</v>
      </c>
      <c r="Q70" s="237">
        <f t="shared" si="1"/>
        <v>42.753794266441822</v>
      </c>
      <c r="R70" s="234" t="s">
        <v>103</v>
      </c>
      <c r="S70" s="235" t="s">
        <v>104</v>
      </c>
      <c r="T70" s="236">
        <v>27</v>
      </c>
      <c r="U70" s="232">
        <v>0</v>
      </c>
      <c r="V70" s="232">
        <v>177</v>
      </c>
      <c r="W70" s="232">
        <v>13</v>
      </c>
      <c r="X70" s="262" t="e">
        <f t="shared" si="2"/>
        <v>#DIV/0!</v>
      </c>
      <c r="Y70" s="234" t="s">
        <v>105</v>
      </c>
      <c r="Z70" s="235" t="s">
        <v>108</v>
      </c>
      <c r="AA70" s="236">
        <v>27</v>
      </c>
      <c r="AB70" s="232">
        <v>0</v>
      </c>
      <c r="AC70" s="232">
        <v>12614</v>
      </c>
      <c r="AD70" s="232">
        <v>934</v>
      </c>
      <c r="AE70" s="262" t="e">
        <f t="shared" si="3"/>
        <v>#DIV/0!</v>
      </c>
      <c r="AF70" s="234" t="s">
        <v>103</v>
      </c>
      <c r="AG70" s="238" t="s">
        <v>107</v>
      </c>
    </row>
    <row r="71" spans="3:33" x14ac:dyDescent="0.3">
      <c r="C71" s="173"/>
      <c r="D71" s="174"/>
      <c r="E71" s="230" t="s">
        <v>89</v>
      </c>
      <c r="F71" s="231">
        <v>30</v>
      </c>
      <c r="G71" s="232">
        <v>2811</v>
      </c>
      <c r="H71" s="232">
        <v>65209</v>
      </c>
      <c r="I71" s="232">
        <v>4830</v>
      </c>
      <c r="J71" s="233">
        <f t="shared" si="4"/>
        <v>23.197794379224476</v>
      </c>
      <c r="K71" s="234" t="s">
        <v>115</v>
      </c>
      <c r="L71" s="235" t="s">
        <v>102</v>
      </c>
      <c r="M71" s="236">
        <v>30</v>
      </c>
      <c r="N71" s="232">
        <v>657</v>
      </c>
      <c r="O71" s="232">
        <v>26376</v>
      </c>
      <c r="P71" s="232">
        <v>1953</v>
      </c>
      <c r="Q71" s="237">
        <f t="shared" si="1"/>
        <v>40.146118721461185</v>
      </c>
      <c r="R71" s="234" t="s">
        <v>103</v>
      </c>
      <c r="S71" s="235" t="s">
        <v>104</v>
      </c>
      <c r="T71" s="236">
        <v>30</v>
      </c>
      <c r="U71" s="232">
        <v>0</v>
      </c>
      <c r="V71" s="232">
        <v>177</v>
      </c>
      <c r="W71" s="232">
        <v>13</v>
      </c>
      <c r="X71" s="262" t="e">
        <f t="shared" si="2"/>
        <v>#DIV/0!</v>
      </c>
      <c r="Y71" s="234" t="s">
        <v>105</v>
      </c>
      <c r="Z71" s="235" t="s">
        <v>108</v>
      </c>
      <c r="AA71" s="236">
        <v>30</v>
      </c>
      <c r="AB71" s="232">
        <v>0</v>
      </c>
      <c r="AC71" s="232">
        <v>12614</v>
      </c>
      <c r="AD71" s="232">
        <v>934</v>
      </c>
      <c r="AE71" s="262" t="e">
        <f t="shared" si="3"/>
        <v>#DIV/0!</v>
      </c>
      <c r="AF71" s="234" t="s">
        <v>103</v>
      </c>
      <c r="AG71" s="238" t="s">
        <v>107</v>
      </c>
    </row>
    <row r="72" spans="3:33" x14ac:dyDescent="0.3">
      <c r="C72" s="173"/>
      <c r="D72" s="174"/>
      <c r="E72" s="230" t="s">
        <v>90</v>
      </c>
      <c r="F72" s="231">
        <v>33</v>
      </c>
      <c r="G72" s="232">
        <v>2836</v>
      </c>
      <c r="H72" s="232">
        <v>65545</v>
      </c>
      <c r="I72" s="232">
        <v>4855</v>
      </c>
      <c r="J72" s="233">
        <f t="shared" si="4"/>
        <v>23.111777150916783</v>
      </c>
      <c r="K72" s="234" t="s">
        <v>115</v>
      </c>
      <c r="L72" s="235" t="s">
        <v>102</v>
      </c>
      <c r="M72" s="236">
        <v>33</v>
      </c>
      <c r="N72" s="232">
        <v>701</v>
      </c>
      <c r="O72" s="232">
        <v>26990</v>
      </c>
      <c r="P72" s="232">
        <v>1999</v>
      </c>
      <c r="Q72" s="237">
        <f t="shared" ref="Q72:Q103" si="5">O72/N72</f>
        <v>38.502139800285306</v>
      </c>
      <c r="R72" s="234" t="s">
        <v>103</v>
      </c>
      <c r="S72" s="235" t="s">
        <v>104</v>
      </c>
      <c r="T72" s="236">
        <v>33</v>
      </c>
      <c r="U72" s="232">
        <v>0</v>
      </c>
      <c r="V72" s="232">
        <v>177</v>
      </c>
      <c r="W72" s="232">
        <v>13</v>
      </c>
      <c r="X72" s="262" t="e">
        <f t="shared" ref="X72:X103" si="6">V72/U72</f>
        <v>#DIV/0!</v>
      </c>
      <c r="Y72" s="234" t="s">
        <v>105</v>
      </c>
      <c r="Z72" s="235" t="s">
        <v>108</v>
      </c>
      <c r="AA72" s="236">
        <v>33</v>
      </c>
      <c r="AB72" s="232">
        <v>0</v>
      </c>
      <c r="AC72" s="232">
        <v>12614</v>
      </c>
      <c r="AD72" s="232">
        <v>934</v>
      </c>
      <c r="AE72" s="262" t="e">
        <f t="shared" ref="AE72:AE103" si="7">AC72/AB72</f>
        <v>#DIV/0!</v>
      </c>
      <c r="AF72" s="234" t="s">
        <v>103</v>
      </c>
      <c r="AG72" s="238" t="s">
        <v>107</v>
      </c>
    </row>
    <row r="73" spans="3:33" x14ac:dyDescent="0.3">
      <c r="C73" s="173"/>
      <c r="D73" s="174"/>
      <c r="E73" s="230" t="s">
        <v>91</v>
      </c>
      <c r="F73" s="231">
        <v>29</v>
      </c>
      <c r="G73" s="232">
        <v>2331</v>
      </c>
      <c r="H73" s="232">
        <v>53967</v>
      </c>
      <c r="I73" s="232">
        <v>3997</v>
      </c>
      <c r="J73" s="233">
        <f t="shared" si="4"/>
        <v>23.151866151866152</v>
      </c>
      <c r="K73" s="234" t="s">
        <v>115</v>
      </c>
      <c r="L73" s="235" t="s">
        <v>102</v>
      </c>
      <c r="M73" s="236">
        <v>29</v>
      </c>
      <c r="N73" s="232">
        <v>618</v>
      </c>
      <c r="O73" s="232">
        <v>25368</v>
      </c>
      <c r="P73" s="232">
        <v>1879</v>
      </c>
      <c r="Q73" s="237">
        <f t="shared" si="5"/>
        <v>41.04854368932039</v>
      </c>
      <c r="R73" s="234" t="s">
        <v>103</v>
      </c>
      <c r="S73" s="235" t="s">
        <v>104</v>
      </c>
      <c r="T73" s="236">
        <v>29</v>
      </c>
      <c r="U73" s="232">
        <v>0</v>
      </c>
      <c r="V73" s="232">
        <v>177</v>
      </c>
      <c r="W73" s="232">
        <v>13</v>
      </c>
      <c r="X73" s="262" t="e">
        <f t="shared" si="6"/>
        <v>#DIV/0!</v>
      </c>
      <c r="Y73" s="234" t="s">
        <v>105</v>
      </c>
      <c r="Z73" s="235" t="s">
        <v>108</v>
      </c>
      <c r="AA73" s="236">
        <v>29</v>
      </c>
      <c r="AB73" s="232">
        <v>0</v>
      </c>
      <c r="AC73" s="232">
        <v>12614</v>
      </c>
      <c r="AD73" s="232">
        <v>934</v>
      </c>
      <c r="AE73" s="262" t="e">
        <f t="shared" si="7"/>
        <v>#DIV/0!</v>
      </c>
      <c r="AF73" s="234" t="s">
        <v>103</v>
      </c>
      <c r="AG73" s="238" t="s">
        <v>107</v>
      </c>
    </row>
    <row r="74" spans="3:33" x14ac:dyDescent="0.3">
      <c r="C74" s="173"/>
      <c r="D74" s="174"/>
      <c r="E74" s="230" t="s">
        <v>92</v>
      </c>
      <c r="F74" s="231">
        <v>29</v>
      </c>
      <c r="G74" s="232">
        <v>2289</v>
      </c>
      <c r="H74" s="232">
        <v>53186</v>
      </c>
      <c r="I74" s="232">
        <v>3939</v>
      </c>
      <c r="J74" s="233">
        <f t="shared" si="4"/>
        <v>23.23547400611621</v>
      </c>
      <c r="K74" s="234" t="s">
        <v>115</v>
      </c>
      <c r="L74" s="235" t="s">
        <v>102</v>
      </c>
      <c r="M74" s="236">
        <v>29</v>
      </c>
      <c r="N74" s="232">
        <v>608</v>
      </c>
      <c r="O74" s="232">
        <v>25440</v>
      </c>
      <c r="P74" s="232">
        <v>1884</v>
      </c>
      <c r="Q74" s="237">
        <f t="shared" si="5"/>
        <v>41.842105263157897</v>
      </c>
      <c r="R74" s="234" t="s">
        <v>103</v>
      </c>
      <c r="S74" s="235" t="s">
        <v>104</v>
      </c>
      <c r="T74" s="236">
        <v>29</v>
      </c>
      <c r="U74" s="232">
        <v>1</v>
      </c>
      <c r="V74" s="232">
        <v>247</v>
      </c>
      <c r="W74" s="232">
        <v>18</v>
      </c>
      <c r="X74" s="237">
        <f t="shared" si="6"/>
        <v>247</v>
      </c>
      <c r="Y74" s="234" t="s">
        <v>105</v>
      </c>
      <c r="Z74" s="235" t="s">
        <v>108</v>
      </c>
      <c r="AA74" s="236">
        <v>29</v>
      </c>
      <c r="AB74" s="232">
        <v>0</v>
      </c>
      <c r="AC74" s="232">
        <v>12614</v>
      </c>
      <c r="AD74" s="232">
        <v>934</v>
      </c>
      <c r="AE74" s="262" t="e">
        <f t="shared" si="7"/>
        <v>#DIV/0!</v>
      </c>
      <c r="AF74" s="234" t="s">
        <v>103</v>
      </c>
      <c r="AG74" s="238" t="s">
        <v>107</v>
      </c>
    </row>
    <row r="75" spans="3:33" x14ac:dyDescent="0.3">
      <c r="C75" s="173"/>
      <c r="D75" s="174"/>
      <c r="E75" s="230" t="s">
        <v>93</v>
      </c>
      <c r="F75" s="231">
        <v>33</v>
      </c>
      <c r="G75" s="232">
        <v>2634</v>
      </c>
      <c r="H75" s="232">
        <v>61579</v>
      </c>
      <c r="I75" s="232">
        <v>4561</v>
      </c>
      <c r="J75" s="233">
        <f t="shared" si="4"/>
        <v>23.378511769172363</v>
      </c>
      <c r="K75" s="234" t="s">
        <v>115</v>
      </c>
      <c r="L75" s="235" t="s">
        <v>102</v>
      </c>
      <c r="M75" s="236">
        <v>33</v>
      </c>
      <c r="N75" s="232">
        <v>667</v>
      </c>
      <c r="O75" s="232">
        <v>27029</v>
      </c>
      <c r="P75" s="232">
        <v>2002</v>
      </c>
      <c r="Q75" s="237">
        <f t="shared" si="5"/>
        <v>40.523238380809595</v>
      </c>
      <c r="R75" s="234" t="s">
        <v>103</v>
      </c>
      <c r="S75" s="235" t="s">
        <v>104</v>
      </c>
      <c r="T75" s="236">
        <v>33</v>
      </c>
      <c r="U75" s="232">
        <v>0</v>
      </c>
      <c r="V75" s="232">
        <v>177</v>
      </c>
      <c r="W75" s="232">
        <v>13</v>
      </c>
      <c r="X75" s="262" t="e">
        <f t="shared" si="6"/>
        <v>#DIV/0!</v>
      </c>
      <c r="Y75" s="234" t="s">
        <v>105</v>
      </c>
      <c r="Z75" s="235" t="s">
        <v>108</v>
      </c>
      <c r="AA75" s="236">
        <v>33</v>
      </c>
      <c r="AB75" s="232">
        <v>0</v>
      </c>
      <c r="AC75" s="232">
        <v>12614</v>
      </c>
      <c r="AD75" s="232">
        <v>934</v>
      </c>
      <c r="AE75" s="262" t="e">
        <f t="shared" si="7"/>
        <v>#DIV/0!</v>
      </c>
      <c r="AF75" s="234" t="s">
        <v>103</v>
      </c>
      <c r="AG75" s="238" t="s">
        <v>107</v>
      </c>
    </row>
    <row r="76" spans="3:33" x14ac:dyDescent="0.3">
      <c r="C76" s="173"/>
      <c r="D76" s="174"/>
      <c r="E76" s="230" t="s">
        <v>94</v>
      </c>
      <c r="F76" s="231">
        <v>29</v>
      </c>
      <c r="G76" s="232">
        <v>2405</v>
      </c>
      <c r="H76" s="232">
        <v>56036</v>
      </c>
      <c r="I76" s="232">
        <v>4150</v>
      </c>
      <c r="J76" s="233">
        <f t="shared" si="4"/>
        <v>23.2997920997921</v>
      </c>
      <c r="K76" s="234" t="s">
        <v>115</v>
      </c>
      <c r="L76" s="235" t="s">
        <v>102</v>
      </c>
      <c r="M76" s="236">
        <v>29</v>
      </c>
      <c r="N76" s="232">
        <v>583</v>
      </c>
      <c r="O76" s="232">
        <v>25306</v>
      </c>
      <c r="P76" s="232">
        <v>1874</v>
      </c>
      <c r="Q76" s="237">
        <f t="shared" si="5"/>
        <v>43.406518010291592</v>
      </c>
      <c r="R76" s="234" t="s">
        <v>103</v>
      </c>
      <c r="S76" s="235" t="s">
        <v>104</v>
      </c>
      <c r="T76" s="236">
        <v>29</v>
      </c>
      <c r="U76" s="232">
        <v>0</v>
      </c>
      <c r="V76" s="232">
        <v>177</v>
      </c>
      <c r="W76" s="232">
        <v>13</v>
      </c>
      <c r="X76" s="262" t="e">
        <f t="shared" si="6"/>
        <v>#DIV/0!</v>
      </c>
      <c r="Y76" s="234" t="s">
        <v>105</v>
      </c>
      <c r="Z76" s="235" t="s">
        <v>108</v>
      </c>
      <c r="AA76" s="236">
        <v>29</v>
      </c>
      <c r="AB76" s="232">
        <v>0</v>
      </c>
      <c r="AC76" s="232">
        <v>12614</v>
      </c>
      <c r="AD76" s="232">
        <v>934</v>
      </c>
      <c r="AE76" s="262" t="e">
        <f t="shared" si="7"/>
        <v>#DIV/0!</v>
      </c>
      <c r="AF76" s="234" t="s">
        <v>103</v>
      </c>
      <c r="AG76" s="238" t="s">
        <v>107</v>
      </c>
    </row>
    <row r="77" spans="3:33" x14ac:dyDescent="0.3">
      <c r="C77" s="173"/>
      <c r="D77" s="174"/>
      <c r="E77" s="230" t="s">
        <v>95</v>
      </c>
      <c r="F77" s="231">
        <v>30</v>
      </c>
      <c r="G77" s="232">
        <v>2643</v>
      </c>
      <c r="H77" s="232">
        <v>59863</v>
      </c>
      <c r="I77" s="232">
        <v>4434</v>
      </c>
      <c r="J77" s="233">
        <f t="shared" si="4"/>
        <v>22.649640559969733</v>
      </c>
      <c r="K77" s="234" t="s">
        <v>115</v>
      </c>
      <c r="L77" s="235" t="s">
        <v>102</v>
      </c>
      <c r="M77" s="236">
        <v>30</v>
      </c>
      <c r="N77" s="232">
        <v>622</v>
      </c>
      <c r="O77" s="232">
        <v>25602</v>
      </c>
      <c r="P77" s="232">
        <v>1896</v>
      </c>
      <c r="Q77" s="237">
        <f t="shared" si="5"/>
        <v>41.160771704180064</v>
      </c>
      <c r="R77" s="234" t="s">
        <v>103</v>
      </c>
      <c r="S77" s="235" t="s">
        <v>104</v>
      </c>
      <c r="T77" s="236">
        <v>30</v>
      </c>
      <c r="U77" s="232">
        <v>0</v>
      </c>
      <c r="V77" s="232">
        <v>177</v>
      </c>
      <c r="W77" s="232">
        <v>13</v>
      </c>
      <c r="X77" s="262" t="e">
        <f t="shared" si="6"/>
        <v>#DIV/0!</v>
      </c>
      <c r="Y77" s="234" t="s">
        <v>105</v>
      </c>
      <c r="Z77" s="235" t="s">
        <v>108</v>
      </c>
      <c r="AA77" s="236">
        <v>30</v>
      </c>
      <c r="AB77" s="232">
        <v>0</v>
      </c>
      <c r="AC77" s="232">
        <v>12614</v>
      </c>
      <c r="AD77" s="232">
        <v>934</v>
      </c>
      <c r="AE77" s="262" t="e">
        <f t="shared" si="7"/>
        <v>#DIV/0!</v>
      </c>
      <c r="AF77" s="234" t="s">
        <v>103</v>
      </c>
      <c r="AG77" s="238" t="s">
        <v>107</v>
      </c>
    </row>
    <row r="78" spans="3:33" x14ac:dyDescent="0.3">
      <c r="C78" s="173"/>
      <c r="D78" s="174"/>
      <c r="E78" s="230" t="s">
        <v>96</v>
      </c>
      <c r="F78" s="231">
        <v>33</v>
      </c>
      <c r="G78" s="232">
        <v>3128</v>
      </c>
      <c r="H78" s="232">
        <v>70079</v>
      </c>
      <c r="I78" s="232">
        <v>6370</v>
      </c>
      <c r="J78" s="233">
        <f t="shared" si="4"/>
        <v>22.403772378516624</v>
      </c>
      <c r="K78" s="234" t="s">
        <v>115</v>
      </c>
      <c r="L78" s="235" t="s">
        <v>102</v>
      </c>
      <c r="M78" s="236">
        <v>33</v>
      </c>
      <c r="N78" s="232">
        <v>702</v>
      </c>
      <c r="O78" s="232">
        <v>26709</v>
      </c>
      <c r="P78" s="232">
        <v>2428</v>
      </c>
      <c r="Q78" s="237">
        <f t="shared" si="5"/>
        <v>38.047008547008545</v>
      </c>
      <c r="R78" s="234" t="s">
        <v>103</v>
      </c>
      <c r="S78" s="235" t="s">
        <v>104</v>
      </c>
      <c r="T78" s="236">
        <v>33</v>
      </c>
      <c r="U78" s="232">
        <v>0</v>
      </c>
      <c r="V78" s="232">
        <v>180</v>
      </c>
      <c r="W78" s="232">
        <v>16</v>
      </c>
      <c r="X78" s="262" t="e">
        <f t="shared" si="6"/>
        <v>#DIV/0!</v>
      </c>
      <c r="Y78" s="234" t="s">
        <v>105</v>
      </c>
      <c r="Z78" s="235" t="s">
        <v>108</v>
      </c>
      <c r="AA78" s="236">
        <v>33</v>
      </c>
      <c r="AB78" s="232">
        <v>0</v>
      </c>
      <c r="AC78" s="232">
        <v>12848</v>
      </c>
      <c r="AD78" s="232">
        <v>1168</v>
      </c>
      <c r="AE78" s="262" t="e">
        <f t="shared" si="7"/>
        <v>#DIV/0!</v>
      </c>
      <c r="AF78" s="234" t="s">
        <v>103</v>
      </c>
      <c r="AG78" s="238" t="s">
        <v>107</v>
      </c>
    </row>
    <row r="79" spans="3:33" x14ac:dyDescent="0.3">
      <c r="C79" s="239"/>
      <c r="D79" s="240"/>
      <c r="E79" s="241" t="s">
        <v>97</v>
      </c>
      <c r="F79" s="242">
        <v>29</v>
      </c>
      <c r="G79" s="243">
        <v>2508</v>
      </c>
      <c r="H79" s="243">
        <v>57380</v>
      </c>
      <c r="I79" s="243">
        <v>5216</v>
      </c>
      <c r="J79" s="244">
        <f t="shared" si="4"/>
        <v>22.878787878787879</v>
      </c>
      <c r="K79" s="245" t="s">
        <v>115</v>
      </c>
      <c r="L79" s="246" t="s">
        <v>102</v>
      </c>
      <c r="M79" s="247">
        <v>29</v>
      </c>
      <c r="N79" s="243">
        <v>635</v>
      </c>
      <c r="O79" s="243">
        <v>25503</v>
      </c>
      <c r="P79" s="243">
        <v>2318</v>
      </c>
      <c r="Q79" s="248">
        <f t="shared" si="5"/>
        <v>40.162204724409449</v>
      </c>
      <c r="R79" s="245" t="s">
        <v>103</v>
      </c>
      <c r="S79" s="246" t="s">
        <v>104</v>
      </c>
      <c r="T79" s="247">
        <v>29</v>
      </c>
      <c r="U79" s="243">
        <v>0</v>
      </c>
      <c r="V79" s="232">
        <v>180</v>
      </c>
      <c r="W79" s="232">
        <v>16</v>
      </c>
      <c r="X79" s="263" t="e">
        <f t="shared" si="6"/>
        <v>#DIV/0!</v>
      </c>
      <c r="Y79" s="245" t="s">
        <v>105</v>
      </c>
      <c r="Z79" s="246" t="s">
        <v>108</v>
      </c>
      <c r="AA79" s="247">
        <v>29</v>
      </c>
      <c r="AB79" s="243">
        <v>0</v>
      </c>
      <c r="AC79" s="243">
        <v>21848</v>
      </c>
      <c r="AD79" s="232">
        <v>1168</v>
      </c>
      <c r="AE79" s="263" t="e">
        <f t="shared" si="7"/>
        <v>#DIV/0!</v>
      </c>
      <c r="AF79" s="245" t="s">
        <v>103</v>
      </c>
      <c r="AG79" s="249" t="s">
        <v>107</v>
      </c>
    </row>
    <row r="80" spans="3:33" hidden="1" outlineLevel="1" x14ac:dyDescent="0.3">
      <c r="C80" s="250" t="s">
        <v>116</v>
      </c>
      <c r="D80" s="251">
        <v>2020</v>
      </c>
      <c r="E80" s="252" t="s">
        <v>114</v>
      </c>
      <c r="F80" s="253"/>
      <c r="G80" s="254"/>
      <c r="H80" s="254"/>
      <c r="I80" s="254"/>
      <c r="J80" s="255" t="e">
        <f t="shared" si="4"/>
        <v>#DIV/0!</v>
      </c>
      <c r="K80" s="256"/>
      <c r="L80" s="257"/>
      <c r="M80" s="258"/>
      <c r="N80" s="254"/>
      <c r="O80" s="254"/>
      <c r="P80" s="254"/>
      <c r="Q80" s="259" t="e">
        <f t="shared" si="5"/>
        <v>#DIV/0!</v>
      </c>
      <c r="R80" s="256"/>
      <c r="S80" s="257"/>
      <c r="T80" s="258"/>
      <c r="U80" s="254"/>
      <c r="V80" s="254"/>
      <c r="W80" s="254"/>
      <c r="X80" s="259" t="e">
        <f t="shared" si="6"/>
        <v>#DIV/0!</v>
      </c>
      <c r="Y80" s="256"/>
      <c r="Z80" s="257"/>
      <c r="AA80" s="258"/>
      <c r="AB80" s="254"/>
      <c r="AC80" s="254"/>
      <c r="AD80" s="254"/>
      <c r="AE80" s="259" t="e">
        <f t="shared" si="7"/>
        <v>#DIV/0!</v>
      </c>
      <c r="AF80" s="256"/>
      <c r="AG80" s="260"/>
    </row>
    <row r="81" spans="3:33" hidden="1" outlineLevel="1" x14ac:dyDescent="0.3">
      <c r="C81" s="173"/>
      <c r="D81" s="174"/>
      <c r="E81" s="230" t="s">
        <v>87</v>
      </c>
      <c r="F81" s="231"/>
      <c r="G81" s="232"/>
      <c r="H81" s="232"/>
      <c r="I81" s="232"/>
      <c r="J81" s="233" t="e">
        <f t="shared" si="4"/>
        <v>#DIV/0!</v>
      </c>
      <c r="K81" s="234"/>
      <c r="L81" s="235"/>
      <c r="M81" s="236"/>
      <c r="N81" s="232"/>
      <c r="O81" s="232"/>
      <c r="P81" s="232"/>
      <c r="Q81" s="237" t="e">
        <f t="shared" si="5"/>
        <v>#DIV/0!</v>
      </c>
      <c r="R81" s="234"/>
      <c r="S81" s="235"/>
      <c r="T81" s="236"/>
      <c r="U81" s="232"/>
      <c r="V81" s="232"/>
      <c r="W81" s="232"/>
      <c r="X81" s="237" t="e">
        <f t="shared" si="6"/>
        <v>#DIV/0!</v>
      </c>
      <c r="Y81" s="234"/>
      <c r="Z81" s="235"/>
      <c r="AA81" s="236"/>
      <c r="AB81" s="232"/>
      <c r="AC81" s="232"/>
      <c r="AD81" s="232"/>
      <c r="AE81" s="237" t="e">
        <f t="shared" si="7"/>
        <v>#DIV/0!</v>
      </c>
      <c r="AF81" s="234"/>
      <c r="AG81" s="238"/>
    </row>
    <row r="82" spans="3:33" hidden="1" outlineLevel="1" x14ac:dyDescent="0.3">
      <c r="C82" s="173"/>
      <c r="D82" s="174"/>
      <c r="E82" s="230" t="s">
        <v>88</v>
      </c>
      <c r="F82" s="231"/>
      <c r="G82" s="232"/>
      <c r="H82" s="232"/>
      <c r="I82" s="232"/>
      <c r="J82" s="233" t="e">
        <f t="shared" si="4"/>
        <v>#DIV/0!</v>
      </c>
      <c r="K82" s="234"/>
      <c r="L82" s="235"/>
      <c r="M82" s="236"/>
      <c r="N82" s="232"/>
      <c r="O82" s="232"/>
      <c r="P82" s="232"/>
      <c r="Q82" s="237" t="e">
        <f t="shared" si="5"/>
        <v>#DIV/0!</v>
      </c>
      <c r="R82" s="234"/>
      <c r="S82" s="235"/>
      <c r="T82" s="236"/>
      <c r="U82" s="232"/>
      <c r="V82" s="232"/>
      <c r="W82" s="232"/>
      <c r="X82" s="237" t="e">
        <f t="shared" si="6"/>
        <v>#DIV/0!</v>
      </c>
      <c r="Y82" s="234"/>
      <c r="Z82" s="235"/>
      <c r="AA82" s="236"/>
      <c r="AB82" s="232"/>
      <c r="AC82" s="232"/>
      <c r="AD82" s="232"/>
      <c r="AE82" s="237" t="e">
        <f t="shared" si="7"/>
        <v>#DIV/0!</v>
      </c>
      <c r="AF82" s="234"/>
      <c r="AG82" s="238"/>
    </row>
    <row r="83" spans="3:33" hidden="1" outlineLevel="1" x14ac:dyDescent="0.3">
      <c r="C83" s="173"/>
      <c r="D83" s="174"/>
      <c r="E83" s="230" t="s">
        <v>89</v>
      </c>
      <c r="F83" s="231"/>
      <c r="G83" s="232"/>
      <c r="H83" s="232"/>
      <c r="I83" s="232"/>
      <c r="J83" s="233" t="e">
        <f t="shared" si="4"/>
        <v>#DIV/0!</v>
      </c>
      <c r="K83" s="234"/>
      <c r="L83" s="235"/>
      <c r="M83" s="236"/>
      <c r="N83" s="232"/>
      <c r="O83" s="232"/>
      <c r="P83" s="232"/>
      <c r="Q83" s="237" t="e">
        <f t="shared" si="5"/>
        <v>#DIV/0!</v>
      </c>
      <c r="R83" s="234"/>
      <c r="S83" s="235"/>
      <c r="T83" s="236"/>
      <c r="U83" s="232"/>
      <c r="V83" s="232"/>
      <c r="W83" s="232"/>
      <c r="X83" s="237" t="e">
        <f t="shared" si="6"/>
        <v>#DIV/0!</v>
      </c>
      <c r="Y83" s="234"/>
      <c r="Z83" s="235"/>
      <c r="AA83" s="236"/>
      <c r="AB83" s="232"/>
      <c r="AC83" s="232"/>
      <c r="AD83" s="232"/>
      <c r="AE83" s="237" t="e">
        <f t="shared" si="7"/>
        <v>#DIV/0!</v>
      </c>
      <c r="AF83" s="234"/>
      <c r="AG83" s="238"/>
    </row>
    <row r="84" spans="3:33" hidden="1" outlineLevel="1" x14ac:dyDescent="0.3">
      <c r="C84" s="173"/>
      <c r="D84" s="174"/>
      <c r="E84" s="230" t="s">
        <v>90</v>
      </c>
      <c r="F84" s="231"/>
      <c r="G84" s="232"/>
      <c r="H84" s="232"/>
      <c r="I84" s="232"/>
      <c r="J84" s="233" t="e">
        <f t="shared" si="4"/>
        <v>#DIV/0!</v>
      </c>
      <c r="K84" s="234"/>
      <c r="L84" s="235"/>
      <c r="M84" s="236"/>
      <c r="N84" s="232"/>
      <c r="O84" s="232"/>
      <c r="P84" s="232"/>
      <c r="Q84" s="237" t="e">
        <f t="shared" si="5"/>
        <v>#DIV/0!</v>
      </c>
      <c r="R84" s="234"/>
      <c r="S84" s="235"/>
      <c r="T84" s="236"/>
      <c r="U84" s="232"/>
      <c r="V84" s="232"/>
      <c r="W84" s="232"/>
      <c r="X84" s="237" t="e">
        <f t="shared" si="6"/>
        <v>#DIV/0!</v>
      </c>
      <c r="Y84" s="234"/>
      <c r="Z84" s="235"/>
      <c r="AA84" s="236"/>
      <c r="AB84" s="232"/>
      <c r="AC84" s="232"/>
      <c r="AD84" s="232"/>
      <c r="AE84" s="237" t="e">
        <f t="shared" si="7"/>
        <v>#DIV/0!</v>
      </c>
      <c r="AF84" s="234"/>
      <c r="AG84" s="238"/>
    </row>
    <row r="85" spans="3:33" hidden="1" outlineLevel="1" x14ac:dyDescent="0.3">
      <c r="C85" s="173"/>
      <c r="D85" s="174"/>
      <c r="E85" s="230" t="s">
        <v>91</v>
      </c>
      <c r="F85" s="231"/>
      <c r="G85" s="232"/>
      <c r="H85" s="232"/>
      <c r="I85" s="232"/>
      <c r="J85" s="233" t="e">
        <f t="shared" si="4"/>
        <v>#DIV/0!</v>
      </c>
      <c r="K85" s="234"/>
      <c r="L85" s="235"/>
      <c r="M85" s="236"/>
      <c r="N85" s="232"/>
      <c r="O85" s="232"/>
      <c r="P85" s="232"/>
      <c r="Q85" s="237" t="e">
        <f t="shared" si="5"/>
        <v>#DIV/0!</v>
      </c>
      <c r="R85" s="234"/>
      <c r="S85" s="235"/>
      <c r="T85" s="236"/>
      <c r="U85" s="232"/>
      <c r="V85" s="232"/>
      <c r="W85" s="232"/>
      <c r="X85" s="237" t="e">
        <f t="shared" si="6"/>
        <v>#DIV/0!</v>
      </c>
      <c r="Y85" s="234"/>
      <c r="Z85" s="235"/>
      <c r="AA85" s="236"/>
      <c r="AB85" s="232"/>
      <c r="AC85" s="232"/>
      <c r="AD85" s="232"/>
      <c r="AE85" s="237" t="e">
        <f t="shared" si="7"/>
        <v>#DIV/0!</v>
      </c>
      <c r="AF85" s="234"/>
      <c r="AG85" s="238"/>
    </row>
    <row r="86" spans="3:33" hidden="1" outlineLevel="1" x14ac:dyDescent="0.3">
      <c r="C86" s="173"/>
      <c r="D86" s="174"/>
      <c r="E86" s="230" t="s">
        <v>92</v>
      </c>
      <c r="F86" s="231"/>
      <c r="G86" s="232"/>
      <c r="H86" s="232"/>
      <c r="I86" s="232"/>
      <c r="J86" s="233" t="e">
        <f t="shared" si="4"/>
        <v>#DIV/0!</v>
      </c>
      <c r="K86" s="234"/>
      <c r="L86" s="235"/>
      <c r="M86" s="236"/>
      <c r="N86" s="232"/>
      <c r="O86" s="232"/>
      <c r="P86" s="232"/>
      <c r="Q86" s="237" t="e">
        <f t="shared" si="5"/>
        <v>#DIV/0!</v>
      </c>
      <c r="R86" s="234"/>
      <c r="S86" s="235"/>
      <c r="T86" s="236"/>
      <c r="U86" s="232"/>
      <c r="V86" s="232"/>
      <c r="W86" s="232"/>
      <c r="X86" s="237" t="e">
        <f t="shared" si="6"/>
        <v>#DIV/0!</v>
      </c>
      <c r="Y86" s="234"/>
      <c r="Z86" s="235"/>
      <c r="AA86" s="236"/>
      <c r="AB86" s="232"/>
      <c r="AC86" s="232"/>
      <c r="AD86" s="232"/>
      <c r="AE86" s="237" t="e">
        <f t="shared" si="7"/>
        <v>#DIV/0!</v>
      </c>
      <c r="AF86" s="234"/>
      <c r="AG86" s="238"/>
    </row>
    <row r="87" spans="3:33" hidden="1" outlineLevel="1" x14ac:dyDescent="0.3">
      <c r="C87" s="173"/>
      <c r="D87" s="174"/>
      <c r="E87" s="230" t="s">
        <v>93</v>
      </c>
      <c r="F87" s="231"/>
      <c r="G87" s="232"/>
      <c r="H87" s="232"/>
      <c r="I87" s="232"/>
      <c r="J87" s="233" t="e">
        <f t="shared" si="4"/>
        <v>#DIV/0!</v>
      </c>
      <c r="K87" s="234"/>
      <c r="L87" s="235"/>
      <c r="M87" s="236"/>
      <c r="N87" s="232"/>
      <c r="O87" s="232"/>
      <c r="P87" s="232"/>
      <c r="Q87" s="237" t="e">
        <f t="shared" si="5"/>
        <v>#DIV/0!</v>
      </c>
      <c r="R87" s="234"/>
      <c r="S87" s="235"/>
      <c r="T87" s="236"/>
      <c r="U87" s="232"/>
      <c r="V87" s="232"/>
      <c r="W87" s="232"/>
      <c r="X87" s="237" t="e">
        <f t="shared" si="6"/>
        <v>#DIV/0!</v>
      </c>
      <c r="Y87" s="234"/>
      <c r="Z87" s="235"/>
      <c r="AA87" s="236"/>
      <c r="AB87" s="232"/>
      <c r="AC87" s="232"/>
      <c r="AD87" s="232"/>
      <c r="AE87" s="237" t="e">
        <f t="shared" si="7"/>
        <v>#DIV/0!</v>
      </c>
      <c r="AF87" s="234"/>
      <c r="AG87" s="238"/>
    </row>
    <row r="88" spans="3:33" hidden="1" outlineLevel="1" x14ac:dyDescent="0.3">
      <c r="C88" s="173"/>
      <c r="D88" s="174"/>
      <c r="E88" s="230" t="s">
        <v>94</v>
      </c>
      <c r="F88" s="231"/>
      <c r="G88" s="232"/>
      <c r="H88" s="232"/>
      <c r="I88" s="232"/>
      <c r="J88" s="233" t="e">
        <f t="shared" si="4"/>
        <v>#DIV/0!</v>
      </c>
      <c r="K88" s="234"/>
      <c r="L88" s="235"/>
      <c r="M88" s="236"/>
      <c r="N88" s="232"/>
      <c r="O88" s="232"/>
      <c r="P88" s="232"/>
      <c r="Q88" s="237" t="e">
        <f t="shared" si="5"/>
        <v>#DIV/0!</v>
      </c>
      <c r="R88" s="234"/>
      <c r="S88" s="235"/>
      <c r="T88" s="236"/>
      <c r="U88" s="232"/>
      <c r="V88" s="232"/>
      <c r="W88" s="232"/>
      <c r="X88" s="237" t="e">
        <f t="shared" si="6"/>
        <v>#DIV/0!</v>
      </c>
      <c r="Y88" s="234"/>
      <c r="Z88" s="235"/>
      <c r="AA88" s="236"/>
      <c r="AB88" s="232"/>
      <c r="AC88" s="232"/>
      <c r="AD88" s="232"/>
      <c r="AE88" s="237" t="e">
        <f t="shared" si="7"/>
        <v>#DIV/0!</v>
      </c>
      <c r="AF88" s="234"/>
      <c r="AG88" s="238"/>
    </row>
    <row r="89" spans="3:33" hidden="1" outlineLevel="1" x14ac:dyDescent="0.3">
      <c r="C89" s="173"/>
      <c r="D89" s="174"/>
      <c r="E89" s="230" t="s">
        <v>95</v>
      </c>
      <c r="F89" s="231"/>
      <c r="G89" s="232"/>
      <c r="H89" s="232"/>
      <c r="I89" s="232"/>
      <c r="J89" s="233" t="e">
        <f t="shared" si="4"/>
        <v>#DIV/0!</v>
      </c>
      <c r="K89" s="234"/>
      <c r="L89" s="235"/>
      <c r="M89" s="236"/>
      <c r="N89" s="232"/>
      <c r="O89" s="232"/>
      <c r="P89" s="232"/>
      <c r="Q89" s="237" t="e">
        <f t="shared" si="5"/>
        <v>#DIV/0!</v>
      </c>
      <c r="R89" s="234"/>
      <c r="S89" s="235"/>
      <c r="T89" s="236"/>
      <c r="U89" s="232"/>
      <c r="V89" s="232"/>
      <c r="W89" s="232"/>
      <c r="X89" s="237" t="e">
        <f t="shared" si="6"/>
        <v>#DIV/0!</v>
      </c>
      <c r="Y89" s="234"/>
      <c r="Z89" s="235"/>
      <c r="AA89" s="236"/>
      <c r="AB89" s="232"/>
      <c r="AC89" s="232"/>
      <c r="AD89" s="232"/>
      <c r="AE89" s="237" t="e">
        <f t="shared" si="7"/>
        <v>#DIV/0!</v>
      </c>
      <c r="AF89" s="234"/>
      <c r="AG89" s="238"/>
    </row>
    <row r="90" spans="3:33" hidden="1" outlineLevel="1" x14ac:dyDescent="0.3">
      <c r="C90" s="173"/>
      <c r="D90" s="174"/>
      <c r="E90" s="230" t="s">
        <v>96</v>
      </c>
      <c r="F90" s="231"/>
      <c r="G90" s="232"/>
      <c r="H90" s="232"/>
      <c r="I90" s="232"/>
      <c r="J90" s="233" t="e">
        <f t="shared" si="4"/>
        <v>#DIV/0!</v>
      </c>
      <c r="K90" s="234"/>
      <c r="L90" s="235"/>
      <c r="M90" s="236"/>
      <c r="N90" s="232"/>
      <c r="O90" s="232"/>
      <c r="P90" s="232"/>
      <c r="Q90" s="237" t="e">
        <f t="shared" si="5"/>
        <v>#DIV/0!</v>
      </c>
      <c r="R90" s="234"/>
      <c r="S90" s="235"/>
      <c r="T90" s="236"/>
      <c r="U90" s="232"/>
      <c r="V90" s="232"/>
      <c r="W90" s="232"/>
      <c r="X90" s="237" t="e">
        <f t="shared" si="6"/>
        <v>#DIV/0!</v>
      </c>
      <c r="Y90" s="234"/>
      <c r="Z90" s="235"/>
      <c r="AA90" s="236"/>
      <c r="AB90" s="232"/>
      <c r="AC90" s="232"/>
      <c r="AD90" s="232"/>
      <c r="AE90" s="237" t="e">
        <f t="shared" si="7"/>
        <v>#DIV/0!</v>
      </c>
      <c r="AF90" s="234"/>
      <c r="AG90" s="238"/>
    </row>
    <row r="91" spans="3:33" hidden="1" outlineLevel="1" x14ac:dyDescent="0.3">
      <c r="C91" s="239"/>
      <c r="D91" s="240"/>
      <c r="E91" s="241" t="s">
        <v>97</v>
      </c>
      <c r="F91" s="242"/>
      <c r="G91" s="243"/>
      <c r="H91" s="243"/>
      <c r="I91" s="243"/>
      <c r="J91" s="244" t="e">
        <f t="shared" si="4"/>
        <v>#DIV/0!</v>
      </c>
      <c r="K91" s="245"/>
      <c r="L91" s="246"/>
      <c r="M91" s="247"/>
      <c r="N91" s="243"/>
      <c r="O91" s="243"/>
      <c r="P91" s="243"/>
      <c r="Q91" s="248" t="e">
        <f t="shared" si="5"/>
        <v>#DIV/0!</v>
      </c>
      <c r="R91" s="245"/>
      <c r="S91" s="246"/>
      <c r="T91" s="247"/>
      <c r="U91" s="243"/>
      <c r="V91" s="243"/>
      <c r="W91" s="243"/>
      <c r="X91" s="248" t="e">
        <f t="shared" si="6"/>
        <v>#DIV/0!</v>
      </c>
      <c r="Y91" s="245"/>
      <c r="Z91" s="246"/>
      <c r="AA91" s="247"/>
      <c r="AB91" s="243"/>
      <c r="AC91" s="243"/>
      <c r="AD91" s="243"/>
      <c r="AE91" s="248" t="e">
        <f t="shared" si="7"/>
        <v>#DIV/0!</v>
      </c>
      <c r="AF91" s="245"/>
      <c r="AG91" s="249"/>
    </row>
    <row r="92" spans="3:33" hidden="1" outlineLevel="1" x14ac:dyDescent="0.3">
      <c r="C92" s="250" t="s">
        <v>117</v>
      </c>
      <c r="D92" s="251">
        <v>2021</v>
      </c>
      <c r="E92" s="252" t="s">
        <v>114</v>
      </c>
      <c r="F92" s="253"/>
      <c r="G92" s="254"/>
      <c r="H92" s="254"/>
      <c r="I92" s="254"/>
      <c r="J92" s="255" t="e">
        <f t="shared" si="4"/>
        <v>#DIV/0!</v>
      </c>
      <c r="K92" s="256"/>
      <c r="L92" s="257"/>
      <c r="M92" s="258"/>
      <c r="N92" s="254"/>
      <c r="O92" s="254"/>
      <c r="P92" s="254"/>
      <c r="Q92" s="259" t="e">
        <f t="shared" si="5"/>
        <v>#DIV/0!</v>
      </c>
      <c r="R92" s="256"/>
      <c r="S92" s="257"/>
      <c r="T92" s="258"/>
      <c r="U92" s="254"/>
      <c r="V92" s="254"/>
      <c r="W92" s="254"/>
      <c r="X92" s="259" t="e">
        <f t="shared" si="6"/>
        <v>#DIV/0!</v>
      </c>
      <c r="Y92" s="256"/>
      <c r="Z92" s="257"/>
      <c r="AA92" s="258"/>
      <c r="AB92" s="254"/>
      <c r="AC92" s="254"/>
      <c r="AD92" s="254"/>
      <c r="AE92" s="259" t="e">
        <f t="shared" si="7"/>
        <v>#DIV/0!</v>
      </c>
      <c r="AF92" s="256"/>
      <c r="AG92" s="260"/>
    </row>
    <row r="93" spans="3:33" hidden="1" outlineLevel="1" x14ac:dyDescent="0.3">
      <c r="C93" s="173"/>
      <c r="D93" s="174"/>
      <c r="E93" s="230" t="s">
        <v>87</v>
      </c>
      <c r="F93" s="231"/>
      <c r="G93" s="232"/>
      <c r="H93" s="232"/>
      <c r="I93" s="232"/>
      <c r="J93" s="233" t="e">
        <f t="shared" si="4"/>
        <v>#DIV/0!</v>
      </c>
      <c r="K93" s="234"/>
      <c r="L93" s="235"/>
      <c r="M93" s="236"/>
      <c r="N93" s="232"/>
      <c r="O93" s="232"/>
      <c r="P93" s="232"/>
      <c r="Q93" s="237" t="e">
        <f t="shared" si="5"/>
        <v>#DIV/0!</v>
      </c>
      <c r="R93" s="234"/>
      <c r="S93" s="235"/>
      <c r="T93" s="236"/>
      <c r="U93" s="232"/>
      <c r="V93" s="232"/>
      <c r="W93" s="232"/>
      <c r="X93" s="237" t="e">
        <f t="shared" si="6"/>
        <v>#DIV/0!</v>
      </c>
      <c r="Y93" s="234"/>
      <c r="Z93" s="235"/>
      <c r="AA93" s="236"/>
      <c r="AB93" s="232"/>
      <c r="AC93" s="232"/>
      <c r="AD93" s="232"/>
      <c r="AE93" s="237" t="e">
        <f t="shared" si="7"/>
        <v>#DIV/0!</v>
      </c>
      <c r="AF93" s="234"/>
      <c r="AG93" s="238"/>
    </row>
    <row r="94" spans="3:33" hidden="1" outlineLevel="1" x14ac:dyDescent="0.3">
      <c r="C94" s="173"/>
      <c r="D94" s="174"/>
      <c r="E94" s="230" t="s">
        <v>88</v>
      </c>
      <c r="F94" s="231"/>
      <c r="G94" s="232"/>
      <c r="H94" s="232"/>
      <c r="I94" s="232"/>
      <c r="J94" s="233" t="e">
        <f t="shared" si="4"/>
        <v>#DIV/0!</v>
      </c>
      <c r="K94" s="234"/>
      <c r="L94" s="235"/>
      <c r="M94" s="236"/>
      <c r="N94" s="232"/>
      <c r="O94" s="232"/>
      <c r="P94" s="232"/>
      <c r="Q94" s="237" t="e">
        <f t="shared" si="5"/>
        <v>#DIV/0!</v>
      </c>
      <c r="R94" s="234"/>
      <c r="S94" s="235"/>
      <c r="T94" s="236"/>
      <c r="U94" s="232"/>
      <c r="V94" s="232"/>
      <c r="W94" s="232"/>
      <c r="X94" s="237" t="e">
        <f t="shared" si="6"/>
        <v>#DIV/0!</v>
      </c>
      <c r="Y94" s="234"/>
      <c r="Z94" s="235"/>
      <c r="AA94" s="236"/>
      <c r="AB94" s="232"/>
      <c r="AC94" s="232"/>
      <c r="AD94" s="232"/>
      <c r="AE94" s="237" t="e">
        <f t="shared" si="7"/>
        <v>#DIV/0!</v>
      </c>
      <c r="AF94" s="234"/>
      <c r="AG94" s="238"/>
    </row>
    <row r="95" spans="3:33" hidden="1" outlineLevel="1" x14ac:dyDescent="0.3">
      <c r="C95" s="173"/>
      <c r="D95" s="174"/>
      <c r="E95" s="230" t="s">
        <v>89</v>
      </c>
      <c r="F95" s="231"/>
      <c r="G95" s="232"/>
      <c r="H95" s="232"/>
      <c r="I95" s="232"/>
      <c r="J95" s="233" t="e">
        <f t="shared" si="4"/>
        <v>#DIV/0!</v>
      </c>
      <c r="K95" s="234"/>
      <c r="L95" s="235"/>
      <c r="M95" s="236"/>
      <c r="N95" s="232"/>
      <c r="O95" s="232"/>
      <c r="P95" s="232"/>
      <c r="Q95" s="237" t="e">
        <f t="shared" si="5"/>
        <v>#DIV/0!</v>
      </c>
      <c r="R95" s="234"/>
      <c r="S95" s="235"/>
      <c r="T95" s="236"/>
      <c r="U95" s="232"/>
      <c r="V95" s="232"/>
      <c r="W95" s="232"/>
      <c r="X95" s="237" t="e">
        <f t="shared" si="6"/>
        <v>#DIV/0!</v>
      </c>
      <c r="Y95" s="234"/>
      <c r="Z95" s="235"/>
      <c r="AA95" s="236"/>
      <c r="AB95" s="232"/>
      <c r="AC95" s="232"/>
      <c r="AD95" s="232"/>
      <c r="AE95" s="237" t="e">
        <f t="shared" si="7"/>
        <v>#DIV/0!</v>
      </c>
      <c r="AF95" s="234"/>
      <c r="AG95" s="238"/>
    </row>
    <row r="96" spans="3:33" hidden="1" outlineLevel="1" x14ac:dyDescent="0.3">
      <c r="C96" s="173"/>
      <c r="D96" s="174"/>
      <c r="E96" s="230" t="s">
        <v>90</v>
      </c>
      <c r="F96" s="231"/>
      <c r="G96" s="232"/>
      <c r="H96" s="232"/>
      <c r="I96" s="232"/>
      <c r="J96" s="233" t="e">
        <f t="shared" si="4"/>
        <v>#DIV/0!</v>
      </c>
      <c r="K96" s="234"/>
      <c r="L96" s="235"/>
      <c r="M96" s="236"/>
      <c r="N96" s="232"/>
      <c r="O96" s="232"/>
      <c r="P96" s="232"/>
      <c r="Q96" s="237" t="e">
        <f t="shared" si="5"/>
        <v>#DIV/0!</v>
      </c>
      <c r="R96" s="234"/>
      <c r="S96" s="235"/>
      <c r="T96" s="236"/>
      <c r="U96" s="232"/>
      <c r="V96" s="232"/>
      <c r="W96" s="232"/>
      <c r="X96" s="237" t="e">
        <f t="shared" si="6"/>
        <v>#DIV/0!</v>
      </c>
      <c r="Y96" s="234"/>
      <c r="Z96" s="235"/>
      <c r="AA96" s="236"/>
      <c r="AB96" s="232"/>
      <c r="AC96" s="232"/>
      <c r="AD96" s="232"/>
      <c r="AE96" s="237" t="e">
        <f t="shared" si="7"/>
        <v>#DIV/0!</v>
      </c>
      <c r="AF96" s="234"/>
      <c r="AG96" s="238"/>
    </row>
    <row r="97" spans="3:33" hidden="1" outlineLevel="1" x14ac:dyDescent="0.3">
      <c r="C97" s="173"/>
      <c r="D97" s="174"/>
      <c r="E97" s="230" t="s">
        <v>91</v>
      </c>
      <c r="F97" s="231"/>
      <c r="G97" s="232"/>
      <c r="H97" s="232"/>
      <c r="I97" s="232"/>
      <c r="J97" s="233" t="e">
        <f t="shared" si="4"/>
        <v>#DIV/0!</v>
      </c>
      <c r="K97" s="234"/>
      <c r="L97" s="235"/>
      <c r="M97" s="236"/>
      <c r="N97" s="232"/>
      <c r="O97" s="232"/>
      <c r="P97" s="232"/>
      <c r="Q97" s="237" t="e">
        <f t="shared" si="5"/>
        <v>#DIV/0!</v>
      </c>
      <c r="R97" s="234"/>
      <c r="S97" s="235"/>
      <c r="T97" s="236"/>
      <c r="U97" s="232"/>
      <c r="V97" s="232"/>
      <c r="W97" s="232"/>
      <c r="X97" s="237" t="e">
        <f t="shared" si="6"/>
        <v>#DIV/0!</v>
      </c>
      <c r="Y97" s="234"/>
      <c r="Z97" s="235"/>
      <c r="AA97" s="236"/>
      <c r="AB97" s="232"/>
      <c r="AC97" s="232"/>
      <c r="AD97" s="232"/>
      <c r="AE97" s="237" t="e">
        <f t="shared" si="7"/>
        <v>#DIV/0!</v>
      </c>
      <c r="AF97" s="234"/>
      <c r="AG97" s="238"/>
    </row>
    <row r="98" spans="3:33" hidden="1" outlineLevel="1" x14ac:dyDescent="0.3">
      <c r="C98" s="173"/>
      <c r="D98" s="174"/>
      <c r="E98" s="230" t="s">
        <v>92</v>
      </c>
      <c r="F98" s="231"/>
      <c r="G98" s="232"/>
      <c r="H98" s="232"/>
      <c r="I98" s="232"/>
      <c r="J98" s="233" t="e">
        <f t="shared" si="4"/>
        <v>#DIV/0!</v>
      </c>
      <c r="K98" s="234"/>
      <c r="L98" s="235"/>
      <c r="M98" s="236"/>
      <c r="N98" s="232"/>
      <c r="O98" s="232"/>
      <c r="P98" s="232"/>
      <c r="Q98" s="237" t="e">
        <f t="shared" si="5"/>
        <v>#DIV/0!</v>
      </c>
      <c r="R98" s="234"/>
      <c r="S98" s="235"/>
      <c r="T98" s="236"/>
      <c r="U98" s="232"/>
      <c r="V98" s="232"/>
      <c r="W98" s="232"/>
      <c r="X98" s="237" t="e">
        <f t="shared" si="6"/>
        <v>#DIV/0!</v>
      </c>
      <c r="Y98" s="234"/>
      <c r="Z98" s="235"/>
      <c r="AA98" s="236"/>
      <c r="AB98" s="232"/>
      <c r="AC98" s="232"/>
      <c r="AD98" s="232"/>
      <c r="AE98" s="237" t="e">
        <f t="shared" si="7"/>
        <v>#DIV/0!</v>
      </c>
      <c r="AF98" s="234"/>
      <c r="AG98" s="238"/>
    </row>
    <row r="99" spans="3:33" hidden="1" outlineLevel="1" x14ac:dyDescent="0.3">
      <c r="C99" s="173"/>
      <c r="D99" s="174"/>
      <c r="E99" s="230" t="s">
        <v>93</v>
      </c>
      <c r="F99" s="231"/>
      <c r="G99" s="232"/>
      <c r="H99" s="232"/>
      <c r="I99" s="232"/>
      <c r="J99" s="233" t="e">
        <f t="shared" si="4"/>
        <v>#DIV/0!</v>
      </c>
      <c r="K99" s="234"/>
      <c r="L99" s="235"/>
      <c r="M99" s="236"/>
      <c r="N99" s="232"/>
      <c r="O99" s="232"/>
      <c r="P99" s="232"/>
      <c r="Q99" s="237" t="e">
        <f t="shared" si="5"/>
        <v>#DIV/0!</v>
      </c>
      <c r="R99" s="234"/>
      <c r="S99" s="235"/>
      <c r="T99" s="236"/>
      <c r="U99" s="232"/>
      <c r="V99" s="232"/>
      <c r="W99" s="232"/>
      <c r="X99" s="237" t="e">
        <f t="shared" si="6"/>
        <v>#DIV/0!</v>
      </c>
      <c r="Y99" s="234"/>
      <c r="Z99" s="235"/>
      <c r="AA99" s="236"/>
      <c r="AB99" s="232"/>
      <c r="AC99" s="232"/>
      <c r="AD99" s="232"/>
      <c r="AE99" s="237" t="e">
        <f t="shared" si="7"/>
        <v>#DIV/0!</v>
      </c>
      <c r="AF99" s="234"/>
      <c r="AG99" s="238"/>
    </row>
    <row r="100" spans="3:33" hidden="1" outlineLevel="1" x14ac:dyDescent="0.3">
      <c r="C100" s="173"/>
      <c r="D100" s="174"/>
      <c r="E100" s="230" t="s">
        <v>94</v>
      </c>
      <c r="F100" s="231"/>
      <c r="G100" s="232"/>
      <c r="H100" s="232"/>
      <c r="I100" s="232"/>
      <c r="J100" s="233" t="e">
        <f t="shared" si="4"/>
        <v>#DIV/0!</v>
      </c>
      <c r="K100" s="234"/>
      <c r="L100" s="235"/>
      <c r="M100" s="236"/>
      <c r="N100" s="232"/>
      <c r="O100" s="232"/>
      <c r="P100" s="232"/>
      <c r="Q100" s="237" t="e">
        <f t="shared" si="5"/>
        <v>#DIV/0!</v>
      </c>
      <c r="R100" s="234"/>
      <c r="S100" s="235"/>
      <c r="T100" s="236"/>
      <c r="U100" s="232"/>
      <c r="V100" s="232"/>
      <c r="W100" s="232"/>
      <c r="X100" s="237" t="e">
        <f t="shared" si="6"/>
        <v>#DIV/0!</v>
      </c>
      <c r="Y100" s="234"/>
      <c r="Z100" s="235"/>
      <c r="AA100" s="236"/>
      <c r="AB100" s="232"/>
      <c r="AC100" s="232"/>
      <c r="AD100" s="232"/>
      <c r="AE100" s="237" t="e">
        <f t="shared" si="7"/>
        <v>#DIV/0!</v>
      </c>
      <c r="AF100" s="234"/>
      <c r="AG100" s="238"/>
    </row>
    <row r="101" spans="3:33" hidden="1" outlineLevel="1" x14ac:dyDescent="0.3">
      <c r="C101" s="173"/>
      <c r="D101" s="174"/>
      <c r="E101" s="230" t="s">
        <v>95</v>
      </c>
      <c r="F101" s="231"/>
      <c r="G101" s="232"/>
      <c r="H101" s="232"/>
      <c r="I101" s="232"/>
      <c r="J101" s="233" t="e">
        <f t="shared" si="4"/>
        <v>#DIV/0!</v>
      </c>
      <c r="K101" s="234"/>
      <c r="L101" s="235"/>
      <c r="M101" s="236"/>
      <c r="N101" s="232"/>
      <c r="O101" s="232"/>
      <c r="P101" s="232"/>
      <c r="Q101" s="237" t="e">
        <f t="shared" si="5"/>
        <v>#DIV/0!</v>
      </c>
      <c r="R101" s="234"/>
      <c r="S101" s="235"/>
      <c r="T101" s="236"/>
      <c r="U101" s="232"/>
      <c r="V101" s="232"/>
      <c r="W101" s="232"/>
      <c r="X101" s="237" t="e">
        <f t="shared" si="6"/>
        <v>#DIV/0!</v>
      </c>
      <c r="Y101" s="234"/>
      <c r="Z101" s="235"/>
      <c r="AA101" s="236"/>
      <c r="AB101" s="232"/>
      <c r="AC101" s="232"/>
      <c r="AD101" s="232"/>
      <c r="AE101" s="237" t="e">
        <f t="shared" si="7"/>
        <v>#DIV/0!</v>
      </c>
      <c r="AF101" s="234"/>
      <c r="AG101" s="238"/>
    </row>
    <row r="102" spans="3:33" hidden="1" outlineLevel="1" x14ac:dyDescent="0.3">
      <c r="C102" s="173"/>
      <c r="D102" s="174"/>
      <c r="E102" s="230" t="s">
        <v>96</v>
      </c>
      <c r="F102" s="231"/>
      <c r="G102" s="232"/>
      <c r="H102" s="232"/>
      <c r="I102" s="232"/>
      <c r="J102" s="233" t="e">
        <f t="shared" si="4"/>
        <v>#DIV/0!</v>
      </c>
      <c r="K102" s="234"/>
      <c r="L102" s="235"/>
      <c r="M102" s="236"/>
      <c r="N102" s="232"/>
      <c r="O102" s="232"/>
      <c r="P102" s="232"/>
      <c r="Q102" s="237" t="e">
        <f t="shared" si="5"/>
        <v>#DIV/0!</v>
      </c>
      <c r="R102" s="234"/>
      <c r="S102" s="235"/>
      <c r="T102" s="236"/>
      <c r="U102" s="232"/>
      <c r="V102" s="232"/>
      <c r="W102" s="232"/>
      <c r="X102" s="237" t="e">
        <f t="shared" si="6"/>
        <v>#DIV/0!</v>
      </c>
      <c r="Y102" s="234"/>
      <c r="Z102" s="235"/>
      <c r="AA102" s="236"/>
      <c r="AB102" s="232"/>
      <c r="AC102" s="232"/>
      <c r="AD102" s="232"/>
      <c r="AE102" s="237" t="e">
        <f t="shared" si="7"/>
        <v>#DIV/0!</v>
      </c>
      <c r="AF102" s="234"/>
      <c r="AG102" s="238"/>
    </row>
    <row r="103" spans="3:33" hidden="1" outlineLevel="1" x14ac:dyDescent="0.3">
      <c r="C103" s="239"/>
      <c r="D103" s="240"/>
      <c r="E103" s="241" t="s">
        <v>97</v>
      </c>
      <c r="F103" s="242"/>
      <c r="G103" s="243"/>
      <c r="H103" s="243"/>
      <c r="I103" s="243"/>
      <c r="J103" s="244" t="e">
        <f t="shared" si="4"/>
        <v>#DIV/0!</v>
      </c>
      <c r="K103" s="245"/>
      <c r="L103" s="246"/>
      <c r="M103" s="247"/>
      <c r="N103" s="243"/>
      <c r="O103" s="243"/>
      <c r="P103" s="243"/>
      <c r="Q103" s="248" t="e">
        <f t="shared" si="5"/>
        <v>#DIV/0!</v>
      </c>
      <c r="R103" s="245"/>
      <c r="S103" s="246"/>
      <c r="T103" s="247"/>
      <c r="U103" s="243"/>
      <c r="V103" s="243"/>
      <c r="W103" s="243"/>
      <c r="X103" s="248" t="e">
        <f t="shared" si="6"/>
        <v>#DIV/0!</v>
      </c>
      <c r="Y103" s="245"/>
      <c r="Z103" s="246"/>
      <c r="AA103" s="247"/>
      <c r="AB103" s="243"/>
      <c r="AC103" s="243"/>
      <c r="AD103" s="243"/>
      <c r="AE103" s="248" t="e">
        <f t="shared" si="7"/>
        <v>#DIV/0!</v>
      </c>
      <c r="AF103" s="245"/>
      <c r="AG103" s="249"/>
    </row>
    <row r="104" spans="3:33" collapsed="1" x14ac:dyDescent="0.3">
      <c r="C104"/>
      <c r="D104" s="272"/>
      <c r="E104" s="272"/>
      <c r="F104" s="272"/>
      <c r="G104" s="273"/>
      <c r="H104" s="273"/>
      <c r="I104" s="273"/>
      <c r="J104" s="274"/>
      <c r="K104" s="275"/>
      <c r="L104" s="275"/>
      <c r="M104" s="272"/>
      <c r="N104" s="273"/>
      <c r="O104" s="273"/>
      <c r="P104" s="273"/>
      <c r="Q104" s="276"/>
      <c r="R104" s="275"/>
      <c r="S104" s="275"/>
      <c r="T104" s="272"/>
      <c r="U104" s="273"/>
      <c r="V104" s="273"/>
      <c r="W104" s="273"/>
      <c r="X104" s="276"/>
      <c r="Y104" s="275"/>
      <c r="Z104" s="275"/>
      <c r="AA104" s="272"/>
      <c r="AB104" s="273"/>
      <c r="AC104" s="273"/>
      <c r="AD104" s="273"/>
      <c r="AE104" s="276"/>
      <c r="AF104" s="277"/>
      <c r="AG104" s="277"/>
    </row>
    <row r="124" spans="6:18" ht="10.050000000000001" customHeight="1" x14ac:dyDescent="0.3"/>
    <row r="125" spans="6:18" ht="18" customHeight="1" thickBot="1" x14ac:dyDescent="0.35">
      <c r="F125" s="278"/>
      <c r="G125" s="134" t="s">
        <v>118</v>
      </c>
      <c r="H125" s="279"/>
      <c r="I125" s="279"/>
      <c r="J125" s="280"/>
      <c r="K125" s="281"/>
      <c r="L125" s="282"/>
      <c r="M125" s="278"/>
      <c r="N125" s="134" t="s">
        <v>119</v>
      </c>
      <c r="O125" s="279"/>
      <c r="P125" s="279"/>
      <c r="Q125" s="280"/>
      <c r="R125" s="281"/>
    </row>
    <row r="126" spans="6:18" ht="18" customHeight="1" x14ac:dyDescent="0.3">
      <c r="F126" s="278"/>
      <c r="G126" s="283" t="s">
        <v>72</v>
      </c>
      <c r="H126" s="284" t="s">
        <v>75</v>
      </c>
      <c r="I126" s="284"/>
      <c r="J126" s="285" t="s">
        <v>120</v>
      </c>
      <c r="K126" s="286"/>
      <c r="L126" s="282"/>
      <c r="M126" s="278"/>
      <c r="N126" s="283" t="s">
        <v>72</v>
      </c>
      <c r="O126" s="284" t="s">
        <v>75</v>
      </c>
      <c r="P126" s="284"/>
      <c r="Q126" s="285" t="s">
        <v>120</v>
      </c>
      <c r="R126" s="286"/>
    </row>
    <row r="127" spans="6:18" ht="18" customHeight="1" thickBot="1" x14ac:dyDescent="0.35">
      <c r="F127" s="278"/>
      <c r="G127" s="287" t="s">
        <v>121</v>
      </c>
      <c r="H127" s="288" t="s">
        <v>82</v>
      </c>
      <c r="I127" s="288"/>
      <c r="J127" s="289" t="s">
        <v>80</v>
      </c>
      <c r="K127" s="290"/>
      <c r="L127" s="282"/>
      <c r="M127" s="278"/>
      <c r="N127" s="287" t="s">
        <v>121</v>
      </c>
      <c r="O127" s="288" t="s">
        <v>82</v>
      </c>
      <c r="P127" s="288"/>
      <c r="Q127" s="289" t="s">
        <v>80</v>
      </c>
      <c r="R127" s="290"/>
    </row>
    <row r="128" spans="6:18" ht="18" customHeight="1" thickTop="1" x14ac:dyDescent="0.3">
      <c r="F128" s="278" t="s">
        <v>100</v>
      </c>
      <c r="G128" s="291">
        <f>SUM(G44:G55)</f>
        <v>39246</v>
      </c>
      <c r="H128" s="292">
        <v>20</v>
      </c>
      <c r="I128" s="292"/>
      <c r="J128" s="293">
        <f>G128*H128</f>
        <v>784920</v>
      </c>
      <c r="K128" s="294"/>
      <c r="L128" s="282"/>
      <c r="M128" s="278" t="s">
        <v>100</v>
      </c>
      <c r="N128" s="291">
        <f>SUM(N44:N55)</f>
        <v>7564</v>
      </c>
      <c r="O128" s="292">
        <v>20</v>
      </c>
      <c r="P128" s="292"/>
      <c r="Q128" s="293">
        <f>N128*O128</f>
        <v>151280</v>
      </c>
      <c r="R128" s="294"/>
    </row>
    <row r="129" spans="6:18" ht="18" customHeight="1" x14ac:dyDescent="0.3">
      <c r="F129" s="278" t="s">
        <v>110</v>
      </c>
      <c r="G129" s="295">
        <f>SUM(G56:G67)</f>
        <v>36576</v>
      </c>
      <c r="H129" s="296">
        <v>20</v>
      </c>
      <c r="I129" s="296"/>
      <c r="J129" s="297">
        <f>G129*H129</f>
        <v>731520</v>
      </c>
      <c r="K129" s="298"/>
      <c r="L129" s="282"/>
      <c r="M129" s="278" t="s">
        <v>110</v>
      </c>
      <c r="N129" s="295">
        <f>SUM(N56:N67)</f>
        <v>7682</v>
      </c>
      <c r="O129" s="296">
        <v>20</v>
      </c>
      <c r="P129" s="296"/>
      <c r="Q129" s="297">
        <f>N129*O129</f>
        <v>153640</v>
      </c>
      <c r="R129" s="298"/>
    </row>
    <row r="130" spans="6:18" ht="18" customHeight="1" thickBot="1" x14ac:dyDescent="0.35">
      <c r="F130" s="278" t="s">
        <v>113</v>
      </c>
      <c r="G130" s="299">
        <f>SUM(G68:G79)</f>
        <v>33348</v>
      </c>
      <c r="H130" s="300">
        <v>20</v>
      </c>
      <c r="I130" s="300"/>
      <c r="J130" s="301">
        <f>G130*H130</f>
        <v>666960</v>
      </c>
      <c r="K130" s="302"/>
      <c r="L130" s="282"/>
      <c r="M130" s="278" t="s">
        <v>113</v>
      </c>
      <c r="N130" s="299">
        <f>SUM(N68:N79)</f>
        <v>7750</v>
      </c>
      <c r="O130" s="300">
        <v>20</v>
      </c>
      <c r="P130" s="300"/>
      <c r="Q130" s="301">
        <f>N130*O130</f>
        <v>155000</v>
      </c>
      <c r="R130" s="302"/>
    </row>
    <row r="131" spans="6:18" ht="18" customHeight="1" x14ac:dyDescent="0.3">
      <c r="G131" s="303"/>
      <c r="H131" s="303"/>
      <c r="I131" s="303"/>
      <c r="J131" s="303"/>
      <c r="K131" s="303"/>
      <c r="L131" s="303"/>
      <c r="M131" s="303"/>
    </row>
  </sheetData>
  <autoFilter ref="C7:AG7" xr:uid="{94E7E3AA-2F00-4F6E-953A-17F2D7023B3D}"/>
  <phoneticPr fontId="2"/>
  <printOptions horizontalCentered="1"/>
  <pageMargins left="0" right="0" top="0.39370078740157483" bottom="0" header="0" footer="0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月額料金設定理由</vt:lpstr>
      <vt:lpstr>電気代</vt:lpstr>
      <vt:lpstr>電気代!Print_Area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kakakaka1930</dc:creator>
  <cp:lastModifiedBy>Tomohiro Kameyama</cp:lastModifiedBy>
  <cp:lastPrinted>2021-02-20T02:52:52Z</cp:lastPrinted>
  <dcterms:created xsi:type="dcterms:W3CDTF">2021-02-20T01:00:40Z</dcterms:created>
  <dcterms:modified xsi:type="dcterms:W3CDTF">2022-04-22T00:44:04Z</dcterms:modified>
</cp:coreProperties>
</file>